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ared drives\Financial Reporting\FR-2020\Financial Reporting\Q1 2020\"/>
    </mc:Choice>
  </mc:AlternateContent>
  <bookViews>
    <workbookView xWindow="0" yWindow="0" windowWidth="23040" windowHeight="9192"/>
  </bookViews>
  <sheets>
    <sheet name="Statement of Operations" sheetId="1" r:id="rId1"/>
    <sheet name="Non-GAAP Statement of Ops" sheetId="2" r:id="rId2"/>
    <sheet name="Metrics" sheetId="3" r:id="rId3"/>
    <sheet name="Non-GAAP Recs" sheetId="4" r:id="rId4"/>
    <sheet name="End Notes" sheetId="5" r:id="rId5"/>
  </sheets>
  <calcPr calcId="162913"/>
</workbook>
</file>

<file path=xl/calcChain.xml><?xml version="1.0" encoding="utf-8"?>
<calcChain xmlns="http://schemas.openxmlformats.org/spreadsheetml/2006/main">
  <c r="J62" i="4" l="1"/>
  <c r="I62" i="4"/>
  <c r="H62" i="4"/>
  <c r="G62" i="4"/>
  <c r="F62" i="4"/>
  <c r="E62" i="4"/>
  <c r="J58" i="4"/>
  <c r="I58" i="4"/>
  <c r="H58" i="4"/>
  <c r="G58" i="4"/>
  <c r="F58" i="4"/>
  <c r="E58" i="4"/>
  <c r="J49" i="4"/>
  <c r="I49" i="4"/>
  <c r="H49" i="4"/>
  <c r="G49" i="4"/>
  <c r="F49" i="4"/>
  <c r="E49" i="4"/>
  <c r="K36" i="4"/>
  <c r="J36" i="4"/>
  <c r="I36" i="4"/>
  <c r="H36" i="4"/>
  <c r="G36" i="4"/>
  <c r="F36" i="4"/>
  <c r="E36" i="4"/>
  <c r="D36" i="4"/>
  <c r="C36" i="4"/>
  <c r="K29" i="4"/>
  <c r="J29" i="4"/>
  <c r="I29" i="4"/>
  <c r="H29" i="4"/>
  <c r="G29" i="4"/>
  <c r="F29" i="4"/>
  <c r="E29" i="4"/>
  <c r="D29" i="4"/>
  <c r="C29" i="4"/>
  <c r="J23" i="4"/>
  <c r="I23" i="4"/>
  <c r="H23" i="4"/>
  <c r="G23" i="4"/>
  <c r="F23" i="4"/>
  <c r="E23" i="4"/>
  <c r="J18" i="4"/>
  <c r="I18" i="4"/>
  <c r="H18" i="4"/>
  <c r="G18" i="4"/>
  <c r="F18" i="4"/>
  <c r="E18" i="4"/>
  <c r="J10" i="4"/>
  <c r="I10" i="4"/>
  <c r="H10" i="4"/>
  <c r="G10" i="4"/>
  <c r="F10" i="4"/>
  <c r="E10" i="4"/>
  <c r="J15" i="3"/>
  <c r="I15" i="3"/>
  <c r="H15" i="3"/>
  <c r="G15" i="3"/>
  <c r="F15" i="3"/>
  <c r="E15" i="3"/>
  <c r="J10" i="3"/>
  <c r="I10" i="3"/>
  <c r="H10" i="3"/>
  <c r="G10" i="3"/>
  <c r="F10" i="3"/>
  <c r="E10" i="3"/>
  <c r="K17" i="2"/>
  <c r="K19" i="2" s="1"/>
  <c r="J17" i="2"/>
  <c r="J19" i="2" s="1"/>
  <c r="I17" i="2"/>
  <c r="I19" i="2" s="1"/>
  <c r="H17" i="2"/>
  <c r="H19" i="2" s="1"/>
  <c r="G17" i="2"/>
  <c r="G19" i="2" s="1"/>
  <c r="F17" i="2"/>
  <c r="F19" i="2" s="1"/>
  <c r="E17" i="2"/>
  <c r="E19" i="2" s="1"/>
  <c r="D17" i="2"/>
  <c r="D19" i="2" s="1"/>
  <c r="C17" i="2"/>
  <c r="C19" i="2" s="1"/>
  <c r="K13" i="2"/>
  <c r="J13" i="2"/>
  <c r="I13" i="2"/>
  <c r="H13" i="2"/>
  <c r="G13" i="2"/>
  <c r="F13" i="2"/>
  <c r="E13" i="2"/>
  <c r="K8" i="2"/>
  <c r="F7" i="2"/>
  <c r="E7" i="2"/>
  <c r="F19" i="1"/>
  <c r="F21" i="1" s="1"/>
  <c r="D19" i="1"/>
  <c r="D21" i="1" s="1"/>
  <c r="C19" i="1"/>
  <c r="C21" i="1" s="1"/>
  <c r="F17" i="1"/>
  <c r="E17" i="1"/>
  <c r="E19" i="1" s="1"/>
  <c r="E21" i="1" s="1"/>
  <c r="D17" i="1"/>
  <c r="C17" i="1"/>
  <c r="J13" i="1"/>
  <c r="I13" i="1"/>
  <c r="H13" i="1"/>
  <c r="G13" i="1"/>
  <c r="F13" i="1"/>
  <c r="E13" i="1"/>
  <c r="D13" i="1"/>
  <c r="C13" i="1"/>
  <c r="J8" i="1"/>
  <c r="J14" i="1" s="1"/>
  <c r="J17" i="1" s="1"/>
  <c r="J19" i="1" s="1"/>
  <c r="J21" i="1" s="1"/>
  <c r="I8" i="1"/>
  <c r="I14" i="1" s="1"/>
  <c r="I17" i="1" s="1"/>
  <c r="I19" i="1" s="1"/>
  <c r="I21" i="1" s="1"/>
  <c r="H8" i="1"/>
  <c r="G8" i="1"/>
  <c r="G14" i="1" s="1"/>
  <c r="G17" i="1" s="1"/>
  <c r="G19" i="1" s="1"/>
  <c r="G21" i="1" s="1"/>
  <c r="F8" i="1"/>
  <c r="E8" i="1"/>
  <c r="D8" i="1"/>
  <c r="C8" i="1"/>
  <c r="H14" i="1" l="1"/>
  <c r="H17" i="1" s="1"/>
  <c r="H19" i="1" s="1"/>
  <c r="H21" i="1" s="1"/>
</calcChain>
</file>

<file path=xl/sharedStrings.xml><?xml version="1.0" encoding="utf-8"?>
<sst xmlns="http://schemas.openxmlformats.org/spreadsheetml/2006/main" count="170" uniqueCount="103">
  <si>
    <t>Tenable Holdings, Inc.</t>
  </si>
  <si>
    <t>Consolidated Statements of Operations</t>
  </si>
  <si>
    <t>(unaudited)</t>
  </si>
  <si>
    <t>(in thousands, except per share data)</t>
  </si>
  <si>
    <t>Q1 2018</t>
  </si>
  <si>
    <t>Q2 2018</t>
  </si>
  <si>
    <t>Q3 2018</t>
  </si>
  <si>
    <t>Q4 2018</t>
  </si>
  <si>
    <t>Q1 2019</t>
  </si>
  <si>
    <t>Q2 2019</t>
  </si>
  <si>
    <t>Q3 2019</t>
  </si>
  <si>
    <t>Q4 2019</t>
  </si>
  <si>
    <t>Q1 2020</t>
  </si>
  <si>
    <t>Revenue</t>
  </si>
  <si>
    <r>
      <rPr>
        <sz val="10"/>
        <color rgb="FF000000"/>
        <rFont val="Arial"/>
      </rPr>
      <t>Cost of revenue</t>
    </r>
    <r>
      <rPr>
        <vertAlign val="superscript"/>
        <sz val="10"/>
        <color rgb="FF000000"/>
        <rFont val="Arial"/>
      </rPr>
      <t>(1)</t>
    </r>
  </si>
  <si>
    <t>Gross profit</t>
  </si>
  <si>
    <t>Operating expenses:</t>
  </si>
  <si>
    <r>
      <rPr>
        <sz val="10"/>
        <color rgb="FF000000"/>
        <rFont val="Arial"/>
      </rPr>
      <t>Sales and marketing</t>
    </r>
    <r>
      <rPr>
        <vertAlign val="superscript"/>
        <sz val="10"/>
        <color rgb="FF000000"/>
        <rFont val="Arial"/>
      </rPr>
      <t>(1)</t>
    </r>
  </si>
  <si>
    <r>
      <rPr>
        <sz val="10"/>
        <color rgb="FF000000"/>
        <rFont val="Arial"/>
      </rPr>
      <t>Research and development</t>
    </r>
    <r>
      <rPr>
        <vertAlign val="superscript"/>
        <sz val="10"/>
        <color rgb="FF000000"/>
        <rFont val="Arial"/>
      </rPr>
      <t>(1)</t>
    </r>
  </si>
  <si>
    <r>
      <rPr>
        <sz val="10"/>
        <color rgb="FF000000"/>
        <rFont val="Arial"/>
      </rPr>
      <t>General and administrative</t>
    </r>
    <r>
      <rPr>
        <vertAlign val="superscript"/>
        <sz val="10"/>
        <color rgb="FF000000"/>
        <rFont val="Arial"/>
      </rPr>
      <t>(1)</t>
    </r>
  </si>
  <si>
    <t>Total operating expenses</t>
  </si>
  <si>
    <t>Loss from operations</t>
  </si>
  <si>
    <t>Interest (expense) income, net</t>
  </si>
  <si>
    <t>Other income (expense), net</t>
  </si>
  <si>
    <t>Loss before income taxes</t>
  </si>
  <si>
    <t>Provision for income taxes</t>
  </si>
  <si>
    <t>Net loss</t>
  </si>
  <si>
    <t>Accretion of Series A and B redeemable convertible preferred stock</t>
  </si>
  <si>
    <t>Net loss attributable to common stockholders</t>
  </si>
  <si>
    <t>Net loss per share attributable to common stockholders, basic and diluted</t>
  </si>
  <si>
    <t>Weighted-average shares used to compute net loss per share attributable to common stockholders, basic and diluted</t>
  </si>
  <si>
    <t>________________</t>
  </si>
  <si>
    <t>(1) Includes stock-based compensation expense as follows:</t>
  </si>
  <si>
    <t>Cost of revenue</t>
  </si>
  <si>
    <t>Sales and marketing</t>
  </si>
  <si>
    <t>Research and development</t>
  </si>
  <si>
    <t>General and administrative</t>
  </si>
  <si>
    <t>Total stock-based compensation expense</t>
  </si>
  <si>
    <t>Non-GAAP Statements of Operations</t>
  </si>
  <si>
    <t>Non-GAAP cost of revenue</t>
  </si>
  <si>
    <t>Non-GAAP gross profit</t>
  </si>
  <si>
    <t>Non-GAAP operating expenses:</t>
  </si>
  <si>
    <t>Non-GAAP sales and marketing</t>
  </si>
  <si>
    <t>Non-GAAP research and development</t>
  </si>
  <si>
    <t>Non-GAAP general and administrative</t>
  </si>
  <si>
    <t>Total non-GAAP operating expenses</t>
  </si>
  <si>
    <t>Non-GAAP loss from operations</t>
  </si>
  <si>
    <t>Non-GAAP loss before income taxes</t>
  </si>
  <si>
    <t>Non-GAAP provision for income taxes</t>
  </si>
  <si>
    <t>Non-GAAP net loss</t>
  </si>
  <si>
    <t>Non-GAAP net loss per share, basic and diluted</t>
  </si>
  <si>
    <t>Pro forma non-GAAP loss per share, basic and diluted</t>
  </si>
  <si>
    <r>
      <rPr>
        <sz val="10"/>
        <color rgb="FF000000"/>
        <rFont val="Arial"/>
      </rPr>
      <t xml:space="preserve">Weighted-average shares used to compute non-GAAP net loss per
</t>
    </r>
    <r>
      <rPr>
        <sz val="10"/>
        <color rgb="FF000000"/>
        <rFont val="Arial"/>
      </rPr>
      <t xml:space="preserve">    share, basic and diluted</t>
    </r>
  </si>
  <si>
    <r>
      <rPr>
        <sz val="10"/>
        <color rgb="FF000000"/>
        <rFont val="Arial"/>
      </rPr>
      <t xml:space="preserve">Weighted-average shares used to compute pro forma non-GAAP loss
</t>
    </r>
    <r>
      <rPr>
        <sz val="10"/>
        <color rgb="FF000000"/>
        <rFont val="Arial"/>
      </rPr>
      <t xml:space="preserve">    per share, basic and diluted</t>
    </r>
  </si>
  <si>
    <t>Key Operating and Financial Metrics</t>
  </si>
  <si>
    <t>(in thousands)</t>
  </si>
  <si>
    <t>Calculated Current Billings</t>
  </si>
  <si>
    <t>Add: Deferred revenue (current), end of period</t>
  </si>
  <si>
    <r>
      <rPr>
        <sz val="10"/>
        <color rgb="FF000000"/>
        <rFont val="Arial"/>
      </rPr>
      <t>Less: Deferred revenue (current), beginning of period</t>
    </r>
    <r>
      <rPr>
        <vertAlign val="superscript"/>
        <sz val="10"/>
        <color rgb="FF000000"/>
        <rFont val="Arial"/>
      </rPr>
      <t>(1)</t>
    </r>
  </si>
  <si>
    <t>Calculated current billings</t>
  </si>
  <si>
    <t>Free Cash Flow</t>
  </si>
  <si>
    <t>Net cash provided by (used in) operating activities</t>
  </si>
  <si>
    <t>Purchases of property and equipment</t>
  </si>
  <si>
    <r>
      <rPr>
        <sz val="10"/>
        <color rgb="FF000000"/>
        <rFont val="Arial"/>
      </rPr>
      <t>Free cash flow</t>
    </r>
    <r>
      <rPr>
        <vertAlign val="superscript"/>
        <sz val="10"/>
        <color rgb="FF000000"/>
        <rFont val="Arial"/>
      </rPr>
      <t>(2)</t>
    </r>
  </si>
  <si>
    <r>
      <rPr>
        <vertAlign val="superscript"/>
        <sz val="10"/>
        <color rgb="FF000000"/>
        <rFont val="Arial"/>
      </rPr>
      <t>(1)</t>
    </r>
    <r>
      <rPr>
        <sz val="10"/>
        <color rgb="FF000000"/>
        <rFont val="Arial"/>
      </rPr>
      <t xml:space="preserve"> Deferred revenue (current), beginning of period for the quarter ended December 31, 2019 includes $0.4 million related to Indegy's deferred revenue at the acquisition date, which is not included in the deferred revenue (current), end of period for the quarter ended September 30, 2019.</t>
    </r>
  </si>
  <si>
    <r>
      <rPr>
        <vertAlign val="superscript"/>
        <sz val="10"/>
        <color rgb="FF000000"/>
        <rFont val="Arial"/>
      </rPr>
      <t xml:space="preserve">(2) </t>
    </r>
    <r>
      <rPr>
        <sz val="10"/>
        <color rgb="FF000000"/>
        <rFont val="Arial"/>
      </rPr>
      <t>Free cash flow for the three months ended September 30, 2018, December 31, 2018, March 31, 2019, June 30, 2019, September 30, 2019, December 31, 2019, and March 31, 2020 was impacted by $2.3 million, $4.0 million, ($4.9 million), $3.9 million, ($3.7) million, $3.8 million, and ($3.7 million) respectively, related to employee stock purchase plan activity. Free cash flow for the three months ended September 30, 2019, December 31, 2019, and March 31, 2020 included $2.4 million, $9.0 million, and $0.1 million in capital expenditures related to our new headquarters. In the three months ended December 31, 2019 and March 31, 2020, free cash flow included non-recurring cash payments totaling $13.1 million and $0.7 million, respectively for acquisition-related expenses.</t>
    </r>
  </si>
  <si>
    <t>GAAP to Non-GAAP Reconciliations</t>
  </si>
  <si>
    <t>(dollars in thousands, except per share data)</t>
  </si>
  <si>
    <t>Non-GAAP Gross Profit and Non-GAAP Gross Margin</t>
  </si>
  <si>
    <t>Stock-based compensation</t>
  </si>
  <si>
    <t>Amortization of acquired intangible assets</t>
  </si>
  <si>
    <t>Gross margin</t>
  </si>
  <si>
    <t>Non-GAAP gross margin</t>
  </si>
  <si>
    <t>Non-GAAP Sales and Marketing Expense</t>
  </si>
  <si>
    <t>Sales and marketing expense</t>
  </si>
  <si>
    <t>Less: stock-based compensation</t>
  </si>
  <si>
    <t>Non-GAAP sales and marketing expense</t>
  </si>
  <si>
    <t>Non-GAAP Research and Development Expense</t>
  </si>
  <si>
    <t>Research and development expense</t>
  </si>
  <si>
    <t>Non-GAAP research and development expense</t>
  </si>
  <si>
    <t>Non-GAAP General and Administrative Expense</t>
  </si>
  <si>
    <t>General and administrative expense</t>
  </si>
  <si>
    <t>Less: acquisition-related expense</t>
  </si>
  <si>
    <t>Non-GAAP general and administrative expense</t>
  </si>
  <si>
    <t>Non-GAAP Loss from Operations and Non-GAAP Operating Margin</t>
  </si>
  <si>
    <t>Acquisition-related expenses</t>
  </si>
  <si>
    <t>Operating Margin</t>
  </si>
  <si>
    <t>Non-GAAP operating margin</t>
  </si>
  <si>
    <r>
      <rPr>
        <b/>
        <sz val="10"/>
        <color rgb="FF000000"/>
        <rFont val="Arial"/>
      </rPr>
      <t xml:space="preserve">Non-GAAP Net Loss, Non-GAAP Net Loss Per Share and 
</t>
    </r>
    <r>
      <rPr>
        <b/>
        <sz val="10"/>
        <color rgb="FF000000"/>
        <rFont val="Arial"/>
      </rPr>
      <t xml:space="preserve">    Pro Forma Non-GAAP Net Loss Per Share</t>
    </r>
  </si>
  <si>
    <r>
      <rPr>
        <sz val="10"/>
        <color rgb="FF000000"/>
        <rFont val="Arial"/>
      </rPr>
      <t>Tax impact of acquisition</t>
    </r>
    <r>
      <rPr>
        <vertAlign val="superscript"/>
        <sz val="10"/>
        <color rgb="FF000000"/>
        <rFont val="Arial"/>
      </rPr>
      <t>(1)</t>
    </r>
  </si>
  <si>
    <r>
      <rPr>
        <sz val="10"/>
        <color rgb="FF000000"/>
        <rFont val="Arial"/>
      </rPr>
      <t>Tax impact of stock-based compensation</t>
    </r>
    <r>
      <rPr>
        <vertAlign val="superscript"/>
        <sz val="10"/>
        <color rgb="FF000000"/>
        <rFont val="Arial"/>
      </rPr>
      <t>(2)</t>
    </r>
  </si>
  <si>
    <r>
      <rPr>
        <sz val="10"/>
        <color rgb="FF000000"/>
        <rFont val="Arial"/>
      </rPr>
      <t>Amortization of acquired intangible assets</t>
    </r>
    <r>
      <rPr>
        <vertAlign val="superscript"/>
        <sz val="10"/>
        <color rgb="FF000000"/>
        <rFont val="Arial"/>
      </rPr>
      <t>(3)</t>
    </r>
  </si>
  <si>
    <r>
      <rPr>
        <sz val="10"/>
        <color rgb="FF000000"/>
        <rFont val="Arial"/>
      </rPr>
      <t>Tax impact of acquisition</t>
    </r>
    <r>
      <rPr>
        <vertAlign val="superscript"/>
        <sz val="10"/>
        <color rgb="FF000000"/>
        <rFont val="Arial"/>
      </rPr>
      <t>(1)</t>
    </r>
  </si>
  <si>
    <r>
      <rPr>
        <sz val="10"/>
        <color rgb="FF000000"/>
        <rFont val="Arial"/>
      </rPr>
      <t>Tax impact of stock-based compensation</t>
    </r>
    <r>
      <rPr>
        <vertAlign val="superscript"/>
        <sz val="10"/>
        <color rgb="FF000000"/>
        <rFont val="Arial"/>
      </rPr>
      <t>(2)</t>
    </r>
  </si>
  <si>
    <r>
      <rPr>
        <sz val="10"/>
        <color rgb="FF000000"/>
        <rFont val="Arial"/>
      </rPr>
      <t>Amortization of acquired intangible assets</t>
    </r>
    <r>
      <rPr>
        <vertAlign val="superscript"/>
        <sz val="10"/>
        <color rgb="FF000000"/>
        <rFont val="Arial"/>
      </rPr>
      <t>(3)</t>
    </r>
  </si>
  <si>
    <r>
      <rPr>
        <sz val="10"/>
        <color rgb="FF000000"/>
        <rFont val="Arial"/>
      </rPr>
      <t xml:space="preserve">Weighted-average shares used to compute net loss per share attributable to 
</t>
    </r>
    <r>
      <rPr>
        <sz val="10"/>
        <color rgb="FF000000"/>
        <rFont val="Arial"/>
      </rPr>
      <t xml:space="preserve">    common stockholders and non-GAAP net loss per share, basic and diluted</t>
    </r>
  </si>
  <si>
    <r>
      <rPr>
        <sz val="10"/>
        <color rgb="FF000000"/>
        <rFont val="Arial"/>
      </rPr>
      <t xml:space="preserve">Pro forma adjustment to reflect assumed conversion of our convertible
</t>
    </r>
    <r>
      <rPr>
        <sz val="10"/>
        <color rgb="FF000000"/>
        <rFont val="Arial"/>
      </rPr>
      <t xml:space="preserve">    redeemable preferred stock as of the beginning of the period</t>
    </r>
  </si>
  <si>
    <r>
      <rPr>
        <sz val="10"/>
        <color rgb="FF000000"/>
        <rFont val="Arial"/>
      </rPr>
      <t xml:space="preserve">Weighted-average shares used to compute pro forma non-GAAP net
</t>
    </r>
    <r>
      <rPr>
        <sz val="10"/>
        <color rgb="FF000000"/>
        <rFont val="Arial"/>
      </rPr>
      <t xml:space="preserve">    loss per share, basic and diluted</t>
    </r>
  </si>
  <si>
    <t>Pro forma non-GAAP net loss per share, basic and diluted</t>
  </si>
  <si>
    <r>
      <rPr>
        <vertAlign val="superscript"/>
        <sz val="10"/>
        <color rgb="FF000000"/>
        <rFont val="Arial"/>
      </rPr>
      <t>(2)</t>
    </r>
    <r>
      <rPr>
        <sz val="10"/>
        <color rgb="FF000000"/>
        <rFont val="Arial"/>
      </rPr>
      <t xml:space="preserve">  The tax impact of stock-based compensation is based on the tax treatment for the applicable tax jurisdictions.</t>
    </r>
  </si>
  <si>
    <r>
      <rPr>
        <vertAlign val="superscript"/>
        <sz val="10"/>
        <color rgb="FF000000"/>
        <rFont val="Arial"/>
      </rPr>
      <t>(3)</t>
    </r>
    <r>
      <rPr>
        <sz val="10"/>
        <color rgb="FF000000"/>
        <rFont val="Arial"/>
      </rPr>
      <t xml:space="preserve">  The tax impact of amortization of acquired intangible assets is not material.</t>
    </r>
  </si>
  <si>
    <r>
      <rPr>
        <sz val="10"/>
        <color rgb="FF000000"/>
        <rFont val="Arial"/>
      </rPr>
      <t xml:space="preserve">This supplemental financial information presentation contains certain non-GAAP financial measures and other key metrics.  To supplement our consolidated financial statements, which are prepared and presented in accordance with GAAP, we use certain non-GAAP financial measures, as described below, to understand and evaluate our core operating performance. These non-GAAP financial measures, which may be different than similarly titled measures used by other companies, are presented to enhance investors’ overall understanding of our financial performance and should not be considered a substitute for, or superior to, the financial information prepared and presented in accordance with GAAP. 
</t>
    </r>
    <r>
      <rPr>
        <sz val="10"/>
        <color rgb="FF000000"/>
        <rFont val="Arial"/>
      </rPr>
      <t xml:space="preserve">We believe that these non-GAAP financial measures provide useful information about our financial performance, enhance the overall understanding of our past performance and future prospects and allow for greater transparency with respect to important metrics used by management for financial and operational decision-making. We present these non-GAAP metrics to assist investors in seeing our financial performance using a management view and because we believe that these measures provide an additional tool for investors to use in comparing our core financial performance over multiple periods with other companies in our industry.
</t>
    </r>
    <r>
      <rPr>
        <sz val="10"/>
        <color rgb="FF000000"/>
        <rFont val="Arial"/>
      </rPr>
      <t xml:space="preserve">Reconciliations of non-GAAP financial measures to the most directly comparable GAAP financial measures are included in this supplemental.  
</t>
    </r>
    <r>
      <rPr>
        <u/>
        <sz val="10"/>
        <color rgb="FF000000"/>
        <rFont val="Arial"/>
      </rPr>
      <t>Non-GAAP Loss from Operations and Non-GAAP Operating Margin:</t>
    </r>
    <r>
      <rPr>
        <sz val="10"/>
        <color rgb="FF000000"/>
        <rFont val="Arial"/>
      </rPr>
      <t xml:space="preserve">  We define these non-GAAP financial measures as their respective GAAP measures, excluding the effect of stock-based compensation, acquisition-related expenses, and amortization of acquired intangible assets. Acquisition-related expenses include transaction expenses and costs related to the transfer of acquired intellectual property.
</t>
    </r>
    <r>
      <rPr>
        <u/>
        <sz val="10"/>
        <color rgb="FF000000"/>
        <rFont val="Arial"/>
      </rPr>
      <t>Non-GAAP Net Loss, Non-GAAP Net Loss Per Share and Pro Forma Non-GAAP Net Loss Per Share:</t>
    </r>
    <r>
      <rPr>
        <sz val="10"/>
        <color rgb="FF000000"/>
        <rFont val="Arial"/>
      </rPr>
      <t xml:space="preserve">  We define non-GAAP net loss as GAAP net loss attributable to common stockholders, excluding the effect of the accretion of Series A and B redeemable convertible preferred stock, stock-based compensation, acquisition-related expenses and amortization of acquired intangible assets, including the applicable tax impact. We use non-GAAP net loss to calculate non-GAAP net loss per share and pro forma non-GAAP net loss per share. Pro forma non-GAAP net loss per share is calculated by giving effect to the conversion of our redeemable convertible preferred stock into common stock as though the conversion occurred at the beginning of each period presented prior to 2019. 
</t>
    </r>
    <r>
      <rPr>
        <u/>
        <sz val="10"/>
        <color rgb="FF000000"/>
        <rFont val="Arial"/>
      </rPr>
      <t>Non-GAAP Gross Profit and Non-GAAP Gross Margin:</t>
    </r>
    <r>
      <rPr>
        <sz val="10"/>
        <color rgb="FF000000"/>
        <rFont val="Arial"/>
      </rPr>
      <t xml:space="preserve">  We define non-GAAP gross profit as GAAP gross profit, excluding the effect of stock-based compensation and amortization of acquired intangible assets. Non-GAAP gross margin is defined as non-GAAP gross profit as a percentage of revenue.
</t>
    </r>
    <r>
      <rPr>
        <u/>
        <sz val="10"/>
        <color rgb="FF000000"/>
        <rFont val="Arial"/>
      </rPr>
      <t>Non-GAAP Sales and Marketing Expense, Non-GAAP Research and Development Expense and Non-GAAP General and Administrative Expense:</t>
    </r>
    <r>
      <rPr>
        <sz val="10"/>
        <color rgb="FF000000"/>
        <rFont val="Arial"/>
      </rPr>
      <t xml:space="preserve"> We define these non-GAAP measures as their respective GAAP measures, excluding stock-based compensation and acquisition-related expenses.
</t>
    </r>
    <r>
      <rPr>
        <u/>
        <sz val="10"/>
        <color rgb="FF000000"/>
        <rFont val="Arial"/>
      </rPr>
      <t>Calculated Current Billings:</t>
    </r>
    <r>
      <rPr>
        <sz val="10"/>
        <color rgb="FF000000"/>
        <rFont val="Arial"/>
      </rPr>
      <t xml:space="preserve"> We define calculated current billings, a non-GAAP financial measure, as total revenue recognized in a period plus the change in current deferred revenue in the corresponding period. We believe that calculated current billings is a key metric to measure our periodic performance. Given that most of our customers pay in advance (including multi-year contracts), but we generally recognize the related revenue ratably over time, we use calculated current billings to measure and monitor our ability to provide our business with the working capital generated by upfront payments from our customers. We believe that calculated current billings, which excludes deferred revenue for periods beyond twelve months in a customer’s contractual term, more closely correlates with annual contract value and that the variability in total billings, depending on the timing of large multi-year contracts and the preference for annual billing versus multi-year upfront billing, may distort growth in one period over another. 
</t>
    </r>
    <r>
      <rPr>
        <u/>
        <sz val="10"/>
        <color rgb="FF000000"/>
        <rFont val="Arial"/>
      </rPr>
      <t>Free Cash Flow:</t>
    </r>
    <r>
      <rPr>
        <sz val="10"/>
        <color rgb="FF000000"/>
        <rFont val="Arial"/>
      </rPr>
      <t xml:space="preserve"> We define free cash flow, a non-GAAP financial measure, as net cash provided by (used in) operating activities less purchases of property and equipment. We believe free cash flow is an important liquidity measure of the cash (if any) that is available, after purchases of property and equipment, for investment in our business and to make acquisitions. We believe that free cash flow is useful to investors as a liquidity measure because it measures our ability to generate or use cash.
</t>
    </r>
  </si>
  <si>
    <r>
      <rPr>
        <vertAlign val="superscript"/>
        <sz val="10"/>
        <color rgb="FF000000"/>
        <rFont val="Arial"/>
      </rPr>
      <t>(1)</t>
    </r>
    <r>
      <rPr>
        <sz val="10"/>
        <color rgb="FF000000"/>
        <rFont val="Arial"/>
      </rPr>
      <t xml:space="preserve">  The tax impact of the acquisition includes $6.3 million of current tax expense and $4.2 million of deferred tax expense related to the transfer of acquired intellectual property in the three months ended December 31,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</si>
</sst>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quot;$&quot;* #,##0_);_(&quot;$&quot;* \(#,##0\);_(&quot;$&quot;* &quot;—&quot;_);_(@_)"/>
    <numFmt numFmtId="165" formatCode="_(#,##0_);_(\(#,##0\);_(&quot;—&quot;_);_(@_)"/>
    <numFmt numFmtId="166" formatCode="_(&quot;$&quot;* #,##0.##########_);_(&quot;$&quot;* \(#,##0.##########\);_(&quot;$&quot;* &quot;—&quot;_);_(@_)"/>
    <numFmt numFmtId="167" formatCode="#,##0;\(#,##0\);0;_(@_)"/>
    <numFmt numFmtId="168" formatCode="_(&quot;$&quot;* #,##0.00_);_(&quot;$&quot;* \(#,##0.00\);_(&quot;$&quot;* &quot;—&quot;_);_(@_)"/>
    <numFmt numFmtId="169" formatCode="_(#,##0_)_%;_(\(#,##0\)_%;_(&quot;—&quot;_);_(@_)"/>
    <numFmt numFmtId="170" formatCode="#,##0_)%;\(#,##0\)%;&quot;—&quot;\%;_(@_)"/>
    <numFmt numFmtId="171" formatCode="_(#,##0.##########_)_%;_(\(#,##0.##########\)_%;_(&quot;—&quot;_);_(@_)"/>
    <numFmt numFmtId="172" formatCode="_(#,##0.00_)_%;_(\(#,##0.00\)_%;_(&quot;—&quot;_);_(@_)"/>
  </numFmts>
  <fonts count="10" x14ac:knownFonts="1">
    <font>
      <sz val="10"/>
      <color rgb="FF000000"/>
      <name val="Times New Roman"/>
    </font>
    <font>
      <b/>
      <sz val="10"/>
      <color rgb="FF000000"/>
      <name val="Arial"/>
    </font>
    <font>
      <sz val="10"/>
      <color rgb="FF000000"/>
      <name val="Arial"/>
    </font>
    <font>
      <b/>
      <i/>
      <sz val="10"/>
      <color rgb="FF000000"/>
      <name val="Arial"/>
    </font>
    <font>
      <sz val="10"/>
      <color rgb="FF000000"/>
      <name val="Arial"/>
    </font>
    <font>
      <sz val="8"/>
      <color rgb="FF000000"/>
      <name val="Arial"/>
    </font>
    <font>
      <sz val="10"/>
      <color rgb="FF000000"/>
      <name val="Times New Roman"/>
    </font>
    <font>
      <sz val="10"/>
      <color rgb="FF000000"/>
      <name val="Arial"/>
    </font>
    <font>
      <vertAlign val="superscript"/>
      <sz val="10"/>
      <color rgb="FF000000"/>
      <name val="Arial"/>
    </font>
    <font>
      <u/>
      <sz val="10"/>
      <color rgb="FF000000"/>
      <name val="Arial"/>
    </font>
  </fonts>
  <fills count="4">
    <fill>
      <patternFill patternType="none"/>
    </fill>
    <fill>
      <patternFill patternType="gray125"/>
    </fill>
    <fill>
      <patternFill patternType="solid">
        <fgColor rgb="FFCCEEFF"/>
      </patternFill>
    </fill>
    <fill>
      <patternFill patternType="solid">
        <fgColor rgb="FFCCEEFF"/>
      </patternFill>
    </fill>
  </fills>
  <borders count="6">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auto="1"/>
      </bottom>
      <diagonal/>
    </border>
    <border>
      <left/>
      <right/>
      <top/>
      <bottom style="double">
        <color auto="1"/>
      </bottom>
      <diagonal/>
    </border>
  </borders>
  <cellStyleXfs count="1">
    <xf numFmtId="0" fontId="0" fillId="0" borderId="0"/>
  </cellStyleXfs>
  <cellXfs count="86">
    <xf numFmtId="0" fontId="0" fillId="0" borderId="0" xfId="0" applyAlignment="1">
      <alignment wrapText="1"/>
    </xf>
    <xf numFmtId="0" fontId="2" fillId="0" borderId="0" xfId="0" applyFont="1" applyAlignment="1">
      <alignment horizontal="left"/>
    </xf>
    <xf numFmtId="0" fontId="3" fillId="0" borderId="0" xfId="0" applyFont="1" applyAlignment="1">
      <alignment wrapText="1"/>
    </xf>
    <xf numFmtId="0" fontId="1" fillId="0" borderId="1" xfId="0" applyFont="1" applyBorder="1" applyAlignment="1">
      <alignment horizontal="center" wrapText="1"/>
    </xf>
    <xf numFmtId="0" fontId="2" fillId="0" borderId="0" xfId="0" applyFont="1" applyAlignment="1">
      <alignment wrapText="1"/>
    </xf>
    <xf numFmtId="164" fontId="4" fillId="0" borderId="0" xfId="0" applyNumberFormat="1" applyFont="1" applyAlignment="1"/>
    <xf numFmtId="164" fontId="4" fillId="0" borderId="2" xfId="0" applyNumberFormat="1" applyFont="1" applyBorder="1" applyAlignment="1"/>
    <xf numFmtId="0" fontId="2" fillId="2" borderId="0" xfId="0" applyFont="1" applyFill="1" applyAlignment="1">
      <alignment wrapText="1"/>
    </xf>
    <xf numFmtId="0" fontId="2" fillId="2" borderId="0" xfId="0" applyFont="1" applyFill="1" applyAlignment="1">
      <alignment horizontal="left"/>
    </xf>
    <xf numFmtId="165" fontId="4" fillId="2" borderId="0" xfId="0" applyNumberFormat="1" applyFont="1" applyFill="1" applyAlignment="1"/>
    <xf numFmtId="165" fontId="4" fillId="2" borderId="1" xfId="0" applyNumberFormat="1" applyFont="1" applyFill="1" applyBorder="1" applyAlignment="1"/>
    <xf numFmtId="165" fontId="4" fillId="0" borderId="2" xfId="0" applyNumberFormat="1" applyFont="1" applyBorder="1" applyAlignment="1"/>
    <xf numFmtId="165" fontId="4" fillId="0" borderId="0" xfId="0" applyNumberFormat="1" applyFont="1" applyAlignment="1"/>
    <xf numFmtId="165" fontId="4" fillId="2" borderId="2" xfId="0" applyNumberFormat="1" applyFont="1" applyFill="1" applyBorder="1" applyAlignment="1"/>
    <xf numFmtId="165" fontId="4" fillId="0" borderId="1" xfId="0" applyNumberFormat="1" applyFont="1" applyBorder="1" applyAlignment="1"/>
    <xf numFmtId="164" fontId="4" fillId="2" borderId="3" xfId="0" applyNumberFormat="1" applyFont="1" applyFill="1" applyBorder="1" applyAlignment="1"/>
    <xf numFmtId="166" fontId="4" fillId="2" borderId="0" xfId="0" applyNumberFormat="1" applyFont="1" applyFill="1" applyAlignment="1"/>
    <xf numFmtId="166" fontId="4" fillId="2" borderId="0" xfId="0" applyNumberFormat="1" applyFont="1" applyFill="1" applyAlignment="1"/>
    <xf numFmtId="165" fontId="4" fillId="2" borderId="0" xfId="0" applyNumberFormat="1" applyFont="1" applyFill="1" applyAlignment="1"/>
    <xf numFmtId="0" fontId="5" fillId="0" borderId="0" xfId="0" applyFont="1" applyAlignment="1">
      <alignment wrapText="1"/>
    </xf>
    <xf numFmtId="0" fontId="2" fillId="3" borderId="0" xfId="0" applyFont="1" applyFill="1" applyAlignment="1">
      <alignment wrapText="1"/>
    </xf>
    <xf numFmtId="0" fontId="2" fillId="3" borderId="0" xfId="0" applyFont="1" applyFill="1" applyAlignment="1">
      <alignment horizontal="left"/>
    </xf>
    <xf numFmtId="165" fontId="4" fillId="3" borderId="0" xfId="0" applyNumberFormat="1" applyFont="1" applyFill="1" applyAlignment="1"/>
    <xf numFmtId="164" fontId="4" fillId="0" borderId="3" xfId="0" applyNumberFormat="1" applyFont="1" applyBorder="1" applyAlignment="1"/>
    <xf numFmtId="0" fontId="1" fillId="0" borderId="0" xfId="0" applyFont="1" applyAlignment="1">
      <alignment horizontal="left"/>
    </xf>
    <xf numFmtId="0" fontId="1" fillId="0" borderId="1" xfId="0" applyFont="1" applyBorder="1" applyAlignment="1">
      <alignment horizontal="center"/>
    </xf>
    <xf numFmtId="0" fontId="1" fillId="0" borderId="4" xfId="0" applyFont="1" applyBorder="1" applyAlignment="1">
      <alignment horizontal="center" wrapText="1"/>
    </xf>
    <xf numFmtId="164" fontId="4" fillId="3" borderId="0" xfId="0" applyNumberFormat="1" applyFont="1" applyFill="1" applyAlignment="1"/>
    <xf numFmtId="164" fontId="4" fillId="3" borderId="2" xfId="0" applyNumberFormat="1" applyFont="1" applyFill="1" applyBorder="1" applyAlignment="1"/>
    <xf numFmtId="167" fontId="4" fillId="0" borderId="1" xfId="0" applyNumberFormat="1" applyFont="1" applyBorder="1" applyAlignment="1"/>
    <xf numFmtId="165" fontId="4" fillId="3" borderId="2" xfId="0" applyNumberFormat="1" applyFont="1" applyFill="1" applyBorder="1" applyAlignment="1"/>
    <xf numFmtId="0" fontId="2" fillId="3" borderId="0" xfId="0" applyFont="1" applyFill="1" applyAlignment="1">
      <alignment wrapText="1" indent="1"/>
    </xf>
    <xf numFmtId="0" fontId="2" fillId="0" borderId="0" xfId="0" applyFont="1" applyAlignment="1">
      <alignment wrapText="1" indent="1"/>
    </xf>
    <xf numFmtId="165" fontId="4" fillId="3" borderId="1" xfId="0" applyNumberFormat="1" applyFont="1" applyFill="1" applyBorder="1" applyAlignment="1"/>
    <xf numFmtId="167" fontId="4" fillId="3" borderId="1" xfId="0" applyNumberFormat="1" applyFont="1" applyFill="1" applyBorder="1" applyAlignment="1"/>
    <xf numFmtId="165" fontId="4" fillId="0" borderId="3" xfId="0" applyNumberFormat="1" applyFont="1" applyBorder="1" applyAlignment="1"/>
    <xf numFmtId="166" fontId="4" fillId="0" borderId="0" xfId="0" applyNumberFormat="1" applyFont="1" applyAlignment="1"/>
    <xf numFmtId="166" fontId="4" fillId="0" borderId="0" xfId="0" applyNumberFormat="1" applyFont="1" applyAlignment="1"/>
    <xf numFmtId="168" fontId="4" fillId="0" borderId="0" xfId="0" applyNumberFormat="1" applyFont="1" applyAlignment="1"/>
    <xf numFmtId="166" fontId="4" fillId="3" borderId="0" xfId="0" applyNumberFormat="1" applyFont="1" applyFill="1" applyAlignment="1"/>
    <xf numFmtId="166" fontId="4" fillId="3" borderId="0" xfId="0" applyNumberFormat="1" applyFont="1" applyFill="1" applyAlignment="1"/>
    <xf numFmtId="168" fontId="4" fillId="3" borderId="0" xfId="0" applyNumberFormat="1" applyFont="1" applyFill="1" applyAlignment="1"/>
    <xf numFmtId="165" fontId="2" fillId="0" borderId="0" xfId="0" applyNumberFormat="1" applyFont="1" applyAlignment="1">
      <alignment horizontal="left"/>
    </xf>
    <xf numFmtId="165" fontId="4" fillId="3" borderId="0" xfId="0" applyNumberFormat="1" applyFont="1" applyFill="1" applyAlignment="1"/>
    <xf numFmtId="165" fontId="4" fillId="0" borderId="0" xfId="0" applyNumberFormat="1" applyFont="1" applyAlignment="1"/>
    <xf numFmtId="0" fontId="5" fillId="3" borderId="0" xfId="0" applyFont="1" applyFill="1" applyAlignment="1">
      <alignment horizontal="left"/>
    </xf>
    <xf numFmtId="0" fontId="3" fillId="0" borderId="0" xfId="0" applyFont="1" applyAlignment="1">
      <alignment horizontal="left"/>
    </xf>
    <xf numFmtId="0" fontId="1" fillId="3" borderId="0" xfId="0" applyFont="1" applyFill="1" applyAlignment="1">
      <alignment wrapText="1"/>
    </xf>
    <xf numFmtId="164" fontId="4" fillId="0" borderId="0" xfId="0" applyNumberFormat="1" applyFont="1" applyAlignment="1"/>
    <xf numFmtId="165" fontId="4" fillId="3" borderId="0" xfId="0" applyNumberFormat="1" applyFont="1" applyFill="1" applyAlignment="1"/>
    <xf numFmtId="165" fontId="4" fillId="0" borderId="0" xfId="0" applyNumberFormat="1" applyFont="1" applyAlignment="1"/>
    <xf numFmtId="164" fontId="4" fillId="3" borderId="3" xfId="0" applyNumberFormat="1" applyFont="1" applyFill="1" applyBorder="1" applyAlignment="1"/>
    <xf numFmtId="164" fontId="4" fillId="3" borderId="3" xfId="0" applyNumberFormat="1" applyFont="1" applyFill="1" applyBorder="1" applyAlignment="1"/>
    <xf numFmtId="169" fontId="4" fillId="3" borderId="0" xfId="0" applyNumberFormat="1" applyFont="1" applyFill="1" applyAlignment="1"/>
    <xf numFmtId="169" fontId="4" fillId="0" borderId="1" xfId="0" applyNumberFormat="1" applyFont="1" applyBorder="1" applyAlignment="1"/>
    <xf numFmtId="170" fontId="4" fillId="3" borderId="0" xfId="0" applyNumberFormat="1" applyFont="1" applyFill="1" applyAlignment="1"/>
    <xf numFmtId="170" fontId="4" fillId="0" borderId="0" xfId="0" applyNumberFormat="1" applyFont="1" applyAlignment="1"/>
    <xf numFmtId="0" fontId="1" fillId="0" borderId="0" xfId="0" applyFont="1" applyAlignment="1">
      <alignment wrapText="1"/>
    </xf>
    <xf numFmtId="170" fontId="4" fillId="0" borderId="0" xfId="0" applyNumberFormat="1" applyFont="1" applyAlignment="1"/>
    <xf numFmtId="171" fontId="4" fillId="3" borderId="0" xfId="0" applyNumberFormat="1" applyFont="1" applyFill="1" applyAlignment="1"/>
    <xf numFmtId="171" fontId="4" fillId="0" borderId="0" xfId="0" applyNumberFormat="1" applyFont="1" applyAlignment="1"/>
    <xf numFmtId="171" fontId="4" fillId="3" borderId="0" xfId="0" applyNumberFormat="1" applyFont="1" applyFill="1" applyAlignment="1"/>
    <xf numFmtId="171" fontId="4" fillId="0" borderId="0" xfId="0" applyNumberFormat="1" applyFont="1" applyAlignment="1"/>
    <xf numFmtId="172" fontId="4" fillId="0" borderId="0" xfId="0" applyNumberFormat="1" applyFont="1" applyAlignment="1"/>
    <xf numFmtId="172" fontId="4" fillId="0" borderId="0" xfId="0" applyNumberFormat="1" applyFont="1" applyAlignment="1"/>
    <xf numFmtId="171" fontId="4" fillId="0" borderId="1" xfId="0" applyNumberFormat="1" applyFont="1" applyBorder="1" applyAlignment="1"/>
    <xf numFmtId="165" fontId="4" fillId="0" borderId="1" xfId="0" applyNumberFormat="1" applyFont="1" applyBorder="1" applyAlignment="1"/>
    <xf numFmtId="171" fontId="4" fillId="0" borderId="1" xfId="0" applyNumberFormat="1" applyFont="1" applyBorder="1" applyAlignment="1"/>
    <xf numFmtId="166" fontId="4" fillId="3" borderId="3" xfId="0" applyNumberFormat="1" applyFont="1" applyFill="1" applyBorder="1" applyAlignment="1"/>
    <xf numFmtId="166" fontId="4" fillId="3" borderId="3" xfId="0" applyNumberFormat="1" applyFont="1" applyFill="1" applyBorder="1" applyAlignment="1"/>
    <xf numFmtId="168" fontId="4" fillId="3" borderId="3" xfId="0" applyNumberFormat="1" applyFont="1" applyFill="1" applyBorder="1" applyAlignment="1"/>
    <xf numFmtId="165" fontId="4" fillId="3" borderId="3" xfId="0" applyNumberFormat="1" applyFont="1" applyFill="1" applyBorder="1" applyAlignment="1"/>
    <xf numFmtId="164" fontId="2" fillId="0" borderId="0" xfId="0" applyNumberFormat="1" applyFont="1" applyAlignment="1">
      <alignment horizontal="left"/>
    </xf>
    <xf numFmtId="166" fontId="4" fillId="3" borderId="5" xfId="0" applyNumberFormat="1" applyFont="1" applyFill="1" applyBorder="1" applyAlignment="1"/>
    <xf numFmtId="166" fontId="4" fillId="3" borderId="5" xfId="0" applyNumberFormat="1" applyFont="1" applyFill="1" applyBorder="1" applyAlignment="1"/>
    <xf numFmtId="168" fontId="4" fillId="3" borderId="5" xfId="0" applyNumberFormat="1" applyFont="1" applyFill="1" applyBorder="1" applyAlignment="1"/>
    <xf numFmtId="0" fontId="6" fillId="0" borderId="0" xfId="0" applyFont="1" applyAlignment="1">
      <alignment wrapText="1"/>
    </xf>
    <xf numFmtId="0" fontId="1" fillId="0" borderId="0" xfId="0" applyFont="1" applyAlignment="1">
      <alignment horizontal="center"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xf>
    <xf numFmtId="0" fontId="7" fillId="0" borderId="0" xfId="0" applyFont="1" applyAlignment="1">
      <alignment horizontal="left"/>
    </xf>
    <xf numFmtId="0" fontId="2" fillId="0" borderId="0" xfId="0" applyFont="1" applyAlignmen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tabSelected="1" workbookViewId="0">
      <selection sqref="A1:K1"/>
    </sheetView>
  </sheetViews>
  <sheetFormatPr defaultColWidth="21.44140625" defaultRowHeight="13.2" x14ac:dyDescent="0.25"/>
  <cols>
    <col min="1" max="1" width="56.21875" customWidth="1"/>
    <col min="2" max="2" width="0.88671875" customWidth="1"/>
    <col min="3" max="9" width="16.33203125" customWidth="1"/>
    <col min="10" max="10" width="16" customWidth="1"/>
    <col min="11" max="11" width="16.33203125" customWidth="1"/>
  </cols>
  <sheetData>
    <row r="1" spans="1:13" ht="16.05" customHeight="1" x14ac:dyDescent="0.25">
      <c r="A1" s="77" t="s">
        <v>0</v>
      </c>
      <c r="B1" s="78"/>
      <c r="C1" s="78"/>
      <c r="D1" s="78"/>
      <c r="E1" s="79"/>
      <c r="F1" s="79"/>
      <c r="G1" s="79"/>
      <c r="H1" s="79"/>
      <c r="I1" s="79"/>
      <c r="J1" s="79"/>
      <c r="K1" s="78"/>
      <c r="L1" s="1"/>
      <c r="M1" s="1"/>
    </row>
    <row r="2" spans="1:13" ht="16.05" customHeight="1" x14ac:dyDescent="0.25">
      <c r="A2" s="77" t="s">
        <v>1</v>
      </c>
      <c r="B2" s="80"/>
      <c r="C2" s="80"/>
      <c r="D2" s="80"/>
      <c r="E2" s="79"/>
      <c r="F2" s="79"/>
      <c r="G2" s="79"/>
      <c r="H2" s="79"/>
      <c r="I2" s="79"/>
      <c r="J2" s="79"/>
      <c r="K2" s="80"/>
      <c r="L2" s="1"/>
      <c r="M2" s="1"/>
    </row>
    <row r="3" spans="1:13" ht="16.05" customHeight="1" x14ac:dyDescent="0.25">
      <c r="A3" s="77" t="s">
        <v>2</v>
      </c>
      <c r="B3" s="80"/>
      <c r="C3" s="80"/>
      <c r="D3" s="80"/>
      <c r="E3" s="79"/>
      <c r="F3" s="79"/>
      <c r="G3" s="79"/>
      <c r="H3" s="79"/>
      <c r="I3" s="79"/>
      <c r="J3" s="79"/>
      <c r="K3" s="80"/>
      <c r="L3" s="1"/>
      <c r="M3" s="1"/>
    </row>
    <row r="4" spans="1:13" ht="16.05" customHeight="1" x14ac:dyDescent="0.25">
      <c r="A4" s="1"/>
      <c r="B4" s="1"/>
      <c r="C4" s="1"/>
      <c r="D4" s="1"/>
      <c r="E4" s="1"/>
      <c r="F4" s="1"/>
      <c r="G4" s="1"/>
      <c r="H4" s="1"/>
      <c r="I4" s="1"/>
      <c r="J4" s="1"/>
      <c r="K4" s="1"/>
      <c r="L4" s="1"/>
      <c r="M4" s="1"/>
    </row>
    <row r="5" spans="1:13" ht="16.05" customHeight="1" x14ac:dyDescent="0.25">
      <c r="A5" s="2" t="s">
        <v>3</v>
      </c>
      <c r="B5" s="1"/>
      <c r="C5" s="3" t="s">
        <v>4</v>
      </c>
      <c r="D5" s="3" t="s">
        <v>5</v>
      </c>
      <c r="E5" s="3" t="s">
        <v>6</v>
      </c>
      <c r="F5" s="3" t="s">
        <v>7</v>
      </c>
      <c r="G5" s="3" t="s">
        <v>8</v>
      </c>
      <c r="H5" s="3" t="s">
        <v>9</v>
      </c>
      <c r="I5" s="3" t="s">
        <v>10</v>
      </c>
      <c r="J5" s="3" t="s">
        <v>11</v>
      </c>
      <c r="K5" s="3" t="s">
        <v>12</v>
      </c>
      <c r="L5" s="1"/>
      <c r="M5" s="1"/>
    </row>
    <row r="6" spans="1:13" ht="16.05" customHeight="1" x14ac:dyDescent="0.25">
      <c r="A6" s="4" t="s">
        <v>13</v>
      </c>
      <c r="B6" s="1"/>
      <c r="C6" s="5">
        <v>59107</v>
      </c>
      <c r="D6" s="5">
        <v>63592</v>
      </c>
      <c r="E6" s="5">
        <v>69440</v>
      </c>
      <c r="F6" s="5">
        <v>75221</v>
      </c>
      <c r="G6" s="5">
        <v>80301</v>
      </c>
      <c r="H6" s="5">
        <v>85384</v>
      </c>
      <c r="I6" s="6">
        <v>91852</v>
      </c>
      <c r="J6" s="6">
        <v>97049</v>
      </c>
      <c r="K6" s="5">
        <v>102648</v>
      </c>
      <c r="L6" s="1"/>
      <c r="M6" s="1"/>
    </row>
    <row r="7" spans="1:13" ht="16.05" customHeight="1" x14ac:dyDescent="0.25">
      <c r="A7" s="7" t="s">
        <v>14</v>
      </c>
      <c r="B7" s="8"/>
      <c r="C7" s="9">
        <v>8728</v>
      </c>
      <c r="D7" s="9">
        <v>9879</v>
      </c>
      <c r="E7" s="9">
        <v>12161</v>
      </c>
      <c r="F7" s="9">
        <v>12399</v>
      </c>
      <c r="G7" s="9">
        <v>13226</v>
      </c>
      <c r="H7" s="9">
        <v>13918</v>
      </c>
      <c r="I7" s="10">
        <v>15245</v>
      </c>
      <c r="J7" s="10">
        <v>18429</v>
      </c>
      <c r="K7" s="9">
        <v>18701</v>
      </c>
      <c r="L7" s="1"/>
      <c r="M7" s="1"/>
    </row>
    <row r="8" spans="1:13" ht="16.05" customHeight="1" x14ac:dyDescent="0.25">
      <c r="A8" s="4" t="s">
        <v>15</v>
      </c>
      <c r="B8" s="1"/>
      <c r="C8" s="11">
        <f t="shared" ref="C8:J8" si="0">C6-C7</f>
        <v>50379</v>
      </c>
      <c r="D8" s="11">
        <f t="shared" si="0"/>
        <v>53713</v>
      </c>
      <c r="E8" s="11">
        <f t="shared" si="0"/>
        <v>57279</v>
      </c>
      <c r="F8" s="11">
        <f t="shared" si="0"/>
        <v>62822</v>
      </c>
      <c r="G8" s="11">
        <f t="shared" si="0"/>
        <v>67075</v>
      </c>
      <c r="H8" s="11">
        <f t="shared" si="0"/>
        <v>71466</v>
      </c>
      <c r="I8" s="11">
        <f t="shared" si="0"/>
        <v>76607</v>
      </c>
      <c r="J8" s="11">
        <f t="shared" si="0"/>
        <v>78620</v>
      </c>
      <c r="K8" s="11">
        <v>83947</v>
      </c>
      <c r="L8" s="1"/>
      <c r="M8" s="1"/>
    </row>
    <row r="9" spans="1:13" ht="16.05" customHeight="1" x14ac:dyDescent="0.25">
      <c r="A9" s="7" t="s">
        <v>16</v>
      </c>
      <c r="B9" s="8"/>
      <c r="C9" s="8"/>
      <c r="D9" s="8"/>
      <c r="E9" s="8"/>
      <c r="F9" s="8"/>
      <c r="G9" s="8"/>
      <c r="H9" s="8"/>
      <c r="I9" s="8"/>
      <c r="J9" s="8"/>
      <c r="K9" s="8"/>
      <c r="L9" s="1"/>
      <c r="M9" s="1"/>
    </row>
    <row r="10" spans="1:13" ht="16.05" customHeight="1" x14ac:dyDescent="0.25">
      <c r="A10" s="4" t="s">
        <v>17</v>
      </c>
      <c r="B10" s="1"/>
      <c r="C10" s="12">
        <v>39588</v>
      </c>
      <c r="D10" s="12">
        <v>41826</v>
      </c>
      <c r="E10" s="12">
        <v>44550</v>
      </c>
      <c r="F10" s="12">
        <v>47380</v>
      </c>
      <c r="G10" s="12">
        <v>52689</v>
      </c>
      <c r="H10" s="12">
        <v>56015</v>
      </c>
      <c r="I10" s="12">
        <v>56699</v>
      </c>
      <c r="J10" s="12">
        <v>62632</v>
      </c>
      <c r="K10" s="12">
        <v>59855</v>
      </c>
      <c r="L10" s="1"/>
      <c r="M10" s="1"/>
    </row>
    <row r="11" spans="1:13" ht="16.05" customHeight="1" x14ac:dyDescent="0.25">
      <c r="A11" s="7" t="s">
        <v>18</v>
      </c>
      <c r="B11" s="8"/>
      <c r="C11" s="9">
        <v>17185</v>
      </c>
      <c r="D11" s="9">
        <v>17791</v>
      </c>
      <c r="E11" s="9">
        <v>20553</v>
      </c>
      <c r="F11" s="9">
        <v>21169</v>
      </c>
      <c r="G11" s="9">
        <v>21935</v>
      </c>
      <c r="H11" s="9">
        <v>21698</v>
      </c>
      <c r="I11" s="9">
        <v>20763</v>
      </c>
      <c r="J11" s="9">
        <v>22668</v>
      </c>
      <c r="K11" s="9">
        <v>26831</v>
      </c>
      <c r="L11" s="1"/>
      <c r="M11" s="1"/>
    </row>
    <row r="12" spans="1:13" ht="16.05" customHeight="1" x14ac:dyDescent="0.25">
      <c r="A12" s="4" t="s">
        <v>19</v>
      </c>
      <c r="B12" s="1"/>
      <c r="C12" s="12">
        <v>9055</v>
      </c>
      <c r="D12" s="12">
        <v>10541</v>
      </c>
      <c r="E12" s="12">
        <v>13272</v>
      </c>
      <c r="F12" s="12">
        <v>13864</v>
      </c>
      <c r="G12" s="12">
        <v>15136</v>
      </c>
      <c r="H12" s="12">
        <v>15987</v>
      </c>
      <c r="I12" s="12">
        <v>17472</v>
      </c>
      <c r="J12" s="12">
        <v>20873</v>
      </c>
      <c r="K12" s="12">
        <v>18933</v>
      </c>
      <c r="L12" s="1"/>
      <c r="M12" s="1"/>
    </row>
    <row r="13" spans="1:13" ht="16.05" customHeight="1" x14ac:dyDescent="0.25">
      <c r="A13" s="7" t="s">
        <v>20</v>
      </c>
      <c r="B13" s="8"/>
      <c r="C13" s="13">
        <f t="shared" ref="C13:J13" si="1">C10+C11+C12</f>
        <v>65828</v>
      </c>
      <c r="D13" s="13">
        <f t="shared" si="1"/>
        <v>70158</v>
      </c>
      <c r="E13" s="13">
        <f t="shared" si="1"/>
        <v>78375</v>
      </c>
      <c r="F13" s="13">
        <f t="shared" si="1"/>
        <v>82413</v>
      </c>
      <c r="G13" s="13">
        <f t="shared" si="1"/>
        <v>89760</v>
      </c>
      <c r="H13" s="13">
        <f t="shared" si="1"/>
        <v>93700</v>
      </c>
      <c r="I13" s="13">
        <f t="shared" si="1"/>
        <v>94934</v>
      </c>
      <c r="J13" s="13">
        <f t="shared" si="1"/>
        <v>106173</v>
      </c>
      <c r="K13" s="13">
        <v>105619</v>
      </c>
      <c r="L13" s="1"/>
      <c r="M13" s="1"/>
    </row>
    <row r="14" spans="1:13" ht="16.05" customHeight="1" x14ac:dyDescent="0.25">
      <c r="A14" s="4" t="s">
        <v>21</v>
      </c>
      <c r="B14" s="1"/>
      <c r="C14" s="11">
        <v>-15449</v>
      </c>
      <c r="D14" s="11">
        <v>-16445</v>
      </c>
      <c r="E14" s="11">
        <v>-21096</v>
      </c>
      <c r="F14" s="11">
        <v>-19591</v>
      </c>
      <c r="G14" s="11">
        <f>G8-G13</f>
        <v>-22685</v>
      </c>
      <c r="H14" s="11">
        <f>H8-H13</f>
        <v>-22234</v>
      </c>
      <c r="I14" s="11">
        <f>I8-I13</f>
        <v>-18327</v>
      </c>
      <c r="J14" s="11">
        <f>J8-J13</f>
        <v>-27553</v>
      </c>
      <c r="K14" s="11">
        <v>-21672</v>
      </c>
      <c r="L14" s="1"/>
      <c r="M14" s="1"/>
    </row>
    <row r="15" spans="1:13" ht="16.05" customHeight="1" x14ac:dyDescent="0.25">
      <c r="A15" s="7" t="s">
        <v>22</v>
      </c>
      <c r="B15" s="8"/>
      <c r="C15" s="9">
        <v>-26</v>
      </c>
      <c r="D15" s="9">
        <v>-23</v>
      </c>
      <c r="E15" s="9">
        <v>894</v>
      </c>
      <c r="F15" s="9">
        <v>1509</v>
      </c>
      <c r="G15" s="9">
        <v>1556</v>
      </c>
      <c r="H15" s="9">
        <v>1594</v>
      </c>
      <c r="I15" s="9">
        <v>1527</v>
      </c>
      <c r="J15" s="9">
        <v>1153</v>
      </c>
      <c r="K15" s="9">
        <v>734</v>
      </c>
      <c r="L15" s="1"/>
      <c r="M15" s="1"/>
    </row>
    <row r="16" spans="1:13" ht="16.05" customHeight="1" x14ac:dyDescent="0.25">
      <c r="A16" s="4" t="s">
        <v>23</v>
      </c>
      <c r="B16" s="1"/>
      <c r="C16" s="12">
        <v>18</v>
      </c>
      <c r="D16" s="12">
        <v>-438</v>
      </c>
      <c r="E16" s="12">
        <v>-185</v>
      </c>
      <c r="F16" s="12">
        <v>-325</v>
      </c>
      <c r="G16" s="12">
        <v>-214</v>
      </c>
      <c r="H16" s="12">
        <v>-122</v>
      </c>
      <c r="I16" s="14">
        <v>-240</v>
      </c>
      <c r="J16" s="14">
        <v>-104</v>
      </c>
      <c r="K16" s="14">
        <v>-960</v>
      </c>
      <c r="L16" s="1"/>
      <c r="M16" s="1"/>
    </row>
    <row r="17" spans="1:13" ht="16.05" customHeight="1" x14ac:dyDescent="0.25">
      <c r="A17" s="7" t="s">
        <v>24</v>
      </c>
      <c r="B17" s="8"/>
      <c r="C17" s="13">
        <f t="shared" ref="C17:J17" si="2">C14+C15+C16</f>
        <v>-15457</v>
      </c>
      <c r="D17" s="13">
        <f t="shared" si="2"/>
        <v>-16906</v>
      </c>
      <c r="E17" s="13">
        <f t="shared" si="2"/>
        <v>-20387</v>
      </c>
      <c r="F17" s="13">
        <f t="shared" si="2"/>
        <v>-18407</v>
      </c>
      <c r="G17" s="13">
        <f t="shared" si="2"/>
        <v>-21343</v>
      </c>
      <c r="H17" s="13">
        <f t="shared" si="2"/>
        <v>-20762</v>
      </c>
      <c r="I17" s="13">
        <f t="shared" si="2"/>
        <v>-17040</v>
      </c>
      <c r="J17" s="13">
        <f t="shared" si="2"/>
        <v>-26504</v>
      </c>
      <c r="K17" s="13">
        <v>-21898</v>
      </c>
      <c r="L17" s="1"/>
      <c r="M17" s="1"/>
    </row>
    <row r="18" spans="1:13" ht="16.05" customHeight="1" x14ac:dyDescent="0.25">
      <c r="A18" s="4" t="s">
        <v>25</v>
      </c>
      <c r="B18" s="1"/>
      <c r="C18" s="12">
        <v>431</v>
      </c>
      <c r="D18" s="12">
        <v>244</v>
      </c>
      <c r="E18" s="12">
        <v>482</v>
      </c>
      <c r="F18" s="12">
        <v>1207</v>
      </c>
      <c r="G18" s="12">
        <v>97</v>
      </c>
      <c r="H18" s="12">
        <v>866</v>
      </c>
      <c r="I18" s="12">
        <v>600</v>
      </c>
      <c r="J18" s="12">
        <v>11801</v>
      </c>
      <c r="K18" s="12">
        <v>1079</v>
      </c>
      <c r="L18" s="1"/>
      <c r="M18" s="1"/>
    </row>
    <row r="19" spans="1:13" ht="16.05" customHeight="1" x14ac:dyDescent="0.25">
      <c r="A19" s="7" t="s">
        <v>26</v>
      </c>
      <c r="B19" s="8"/>
      <c r="C19" s="13">
        <f t="shared" ref="C19:J19" si="3">C17-C18</f>
        <v>-15888</v>
      </c>
      <c r="D19" s="13">
        <f t="shared" si="3"/>
        <v>-17150</v>
      </c>
      <c r="E19" s="13">
        <f t="shared" si="3"/>
        <v>-20869</v>
      </c>
      <c r="F19" s="13">
        <f t="shared" si="3"/>
        <v>-19614</v>
      </c>
      <c r="G19" s="13">
        <f t="shared" si="3"/>
        <v>-21440</v>
      </c>
      <c r="H19" s="13">
        <f t="shared" si="3"/>
        <v>-21628</v>
      </c>
      <c r="I19" s="13">
        <f t="shared" si="3"/>
        <v>-17640</v>
      </c>
      <c r="J19" s="13">
        <f t="shared" si="3"/>
        <v>-38305</v>
      </c>
      <c r="K19" s="13">
        <v>-22977</v>
      </c>
      <c r="L19" s="1"/>
      <c r="M19" s="1"/>
    </row>
    <row r="20" spans="1:13" ht="15.6" customHeight="1" x14ac:dyDescent="0.25">
      <c r="A20" s="4" t="s">
        <v>27</v>
      </c>
      <c r="B20" s="1"/>
      <c r="C20" s="12">
        <v>-188</v>
      </c>
      <c r="D20" s="12">
        <v>-191</v>
      </c>
      <c r="E20" s="12">
        <v>-55</v>
      </c>
      <c r="F20" s="12">
        <v>0</v>
      </c>
      <c r="G20" s="12">
        <v>0</v>
      </c>
      <c r="H20" s="12">
        <v>0</v>
      </c>
      <c r="I20" s="12">
        <v>0</v>
      </c>
      <c r="J20" s="12">
        <v>0</v>
      </c>
      <c r="K20" s="12">
        <v>0</v>
      </c>
      <c r="L20" s="1"/>
      <c r="M20" s="1"/>
    </row>
    <row r="21" spans="1:13" ht="16.05" customHeight="1" thickBot="1" x14ac:dyDescent="0.3">
      <c r="A21" s="7" t="s">
        <v>28</v>
      </c>
      <c r="B21" s="8"/>
      <c r="C21" s="15">
        <f t="shared" ref="C21:J21" si="4">C19+C20</f>
        <v>-16076</v>
      </c>
      <c r="D21" s="15">
        <f t="shared" si="4"/>
        <v>-17341</v>
      </c>
      <c r="E21" s="15">
        <f t="shared" si="4"/>
        <v>-20924</v>
      </c>
      <c r="F21" s="15">
        <f t="shared" si="4"/>
        <v>-19614</v>
      </c>
      <c r="G21" s="15">
        <f t="shared" si="4"/>
        <v>-21440</v>
      </c>
      <c r="H21" s="15">
        <f t="shared" si="4"/>
        <v>-21628</v>
      </c>
      <c r="I21" s="15">
        <f t="shared" si="4"/>
        <v>-17640</v>
      </c>
      <c r="J21" s="15">
        <f t="shared" si="4"/>
        <v>-38305</v>
      </c>
      <c r="K21" s="15">
        <v>-22977</v>
      </c>
      <c r="L21" s="1"/>
      <c r="M21" s="1"/>
    </row>
    <row r="22" spans="1:13" ht="16.05" customHeight="1" thickTop="1" x14ac:dyDescent="0.25">
      <c r="A22" s="1"/>
      <c r="B22" s="1"/>
      <c r="C22" s="1"/>
      <c r="D22" s="1"/>
      <c r="E22" s="1"/>
      <c r="F22" s="1"/>
      <c r="G22" s="1"/>
      <c r="H22" s="1"/>
      <c r="I22" s="1"/>
      <c r="J22" s="1"/>
      <c r="K22" s="1"/>
      <c r="L22" s="1"/>
      <c r="M22" s="1"/>
    </row>
    <row r="23" spans="1:13" ht="25.05" customHeight="1" x14ac:dyDescent="0.25">
      <c r="A23" s="7" t="s">
        <v>29</v>
      </c>
      <c r="B23" s="8"/>
      <c r="C23" s="16">
        <v>-0.68</v>
      </c>
      <c r="D23" s="16">
        <v>-0.73</v>
      </c>
      <c r="E23" s="17">
        <v>-0.28000000000000003</v>
      </c>
      <c r="F23" s="17">
        <v>-0.21</v>
      </c>
      <c r="G23" s="17">
        <v>-0.23</v>
      </c>
      <c r="H23" s="17">
        <v>-0.23</v>
      </c>
      <c r="I23" s="17">
        <v>-0.18</v>
      </c>
      <c r="J23" s="17">
        <v>-0.39</v>
      </c>
      <c r="K23" s="17">
        <v>-0.23</v>
      </c>
      <c r="L23" s="1"/>
      <c r="M23" s="1"/>
    </row>
    <row r="24" spans="1:13" ht="16.05" customHeight="1" x14ac:dyDescent="0.25">
      <c r="A24" s="1"/>
      <c r="B24" s="1"/>
      <c r="C24" s="1"/>
      <c r="D24" s="1"/>
      <c r="E24" s="1"/>
      <c r="F24" s="1"/>
      <c r="G24" s="1"/>
      <c r="H24" s="1"/>
      <c r="I24" s="1"/>
      <c r="J24" s="1"/>
      <c r="K24" s="1"/>
      <c r="L24" s="1"/>
      <c r="M24" s="1"/>
    </row>
    <row r="25" spans="1:13" ht="26.4" x14ac:dyDescent="0.25">
      <c r="A25" s="7" t="s">
        <v>30</v>
      </c>
      <c r="B25" s="8"/>
      <c r="C25" s="9">
        <v>23495</v>
      </c>
      <c r="D25" s="9">
        <v>23750</v>
      </c>
      <c r="E25" s="9">
        <v>74261</v>
      </c>
      <c r="F25" s="9">
        <v>92187</v>
      </c>
      <c r="G25" s="18">
        <v>93738</v>
      </c>
      <c r="H25" s="9">
        <v>95820</v>
      </c>
      <c r="I25" s="9">
        <v>96709</v>
      </c>
      <c r="J25" s="9">
        <v>97738</v>
      </c>
      <c r="K25" s="9">
        <v>98855</v>
      </c>
      <c r="L25" s="1"/>
      <c r="M25" s="1"/>
    </row>
    <row r="26" spans="1:13" ht="13.05" customHeight="1" x14ac:dyDescent="0.25">
      <c r="A26" s="19" t="s">
        <v>31</v>
      </c>
      <c r="B26" s="1"/>
      <c r="C26" s="1"/>
      <c r="D26" s="1"/>
      <c r="E26" s="1"/>
      <c r="F26" s="1"/>
      <c r="G26" s="1"/>
      <c r="H26" s="1"/>
      <c r="I26" s="1"/>
      <c r="J26" s="1"/>
      <c r="K26" s="1"/>
      <c r="L26" s="1"/>
      <c r="M26" s="1"/>
    </row>
    <row r="27" spans="1:13" ht="16.05" customHeight="1" x14ac:dyDescent="0.25">
      <c r="A27" s="81" t="s">
        <v>32</v>
      </c>
      <c r="B27" s="78"/>
      <c r="C27" s="78"/>
      <c r="D27" s="78"/>
      <c r="E27" s="80"/>
      <c r="F27" s="80"/>
      <c r="G27" s="80"/>
      <c r="H27" s="80"/>
      <c r="I27" s="80"/>
      <c r="J27" s="80"/>
      <c r="K27" s="78"/>
      <c r="L27" s="1"/>
      <c r="M27" s="1"/>
    </row>
    <row r="28" spans="1:13" ht="16.05" customHeight="1" x14ac:dyDescent="0.25">
      <c r="A28" s="1"/>
      <c r="B28" s="1"/>
      <c r="C28" s="3" t="s">
        <v>4</v>
      </c>
      <c r="D28" s="3" t="s">
        <v>5</v>
      </c>
      <c r="E28" s="3" t="s">
        <v>10</v>
      </c>
      <c r="F28" s="3" t="s">
        <v>11</v>
      </c>
      <c r="G28" s="3" t="s">
        <v>8</v>
      </c>
      <c r="H28" s="3" t="s">
        <v>9</v>
      </c>
      <c r="I28" s="3" t="s">
        <v>10</v>
      </c>
      <c r="J28" s="3" t="s">
        <v>11</v>
      </c>
      <c r="K28" s="3" t="s">
        <v>12</v>
      </c>
      <c r="L28" s="1"/>
      <c r="M28" s="1"/>
    </row>
    <row r="29" spans="1:13" ht="16.05" customHeight="1" x14ac:dyDescent="0.25">
      <c r="A29" s="4" t="s">
        <v>33</v>
      </c>
      <c r="B29" s="1"/>
      <c r="C29" s="5">
        <v>77</v>
      </c>
      <c r="D29" s="5">
        <v>114</v>
      </c>
      <c r="E29" s="6">
        <v>692</v>
      </c>
      <c r="F29" s="6">
        <v>824</v>
      </c>
      <c r="G29" s="6">
        <v>652</v>
      </c>
      <c r="H29" s="6">
        <v>742</v>
      </c>
      <c r="I29" s="6">
        <v>694</v>
      </c>
      <c r="J29" s="6">
        <v>729</v>
      </c>
      <c r="K29" s="6">
        <v>747</v>
      </c>
      <c r="L29" s="1"/>
      <c r="M29" s="1"/>
    </row>
    <row r="30" spans="1:13" ht="16.05" customHeight="1" x14ac:dyDescent="0.25">
      <c r="A30" s="20" t="s">
        <v>34</v>
      </c>
      <c r="B30" s="21"/>
      <c r="C30" s="22">
        <v>602</v>
      </c>
      <c r="D30" s="22">
        <v>675</v>
      </c>
      <c r="E30" s="22">
        <v>2707</v>
      </c>
      <c r="F30" s="22">
        <v>2927</v>
      </c>
      <c r="G30" s="22">
        <v>3366</v>
      </c>
      <c r="H30" s="22">
        <v>4215</v>
      </c>
      <c r="I30" s="22">
        <v>3521</v>
      </c>
      <c r="J30" s="22">
        <v>4930</v>
      </c>
      <c r="K30" s="22">
        <v>4496</v>
      </c>
      <c r="L30" s="1"/>
      <c r="M30" s="1"/>
    </row>
    <row r="31" spans="1:13" ht="16.05" customHeight="1" x14ac:dyDescent="0.25">
      <c r="A31" s="4" t="s">
        <v>35</v>
      </c>
      <c r="B31" s="1"/>
      <c r="C31" s="12">
        <v>527</v>
      </c>
      <c r="D31" s="12">
        <v>640</v>
      </c>
      <c r="E31" s="12">
        <v>2427</v>
      </c>
      <c r="F31" s="12">
        <v>2210</v>
      </c>
      <c r="G31" s="12">
        <v>2030</v>
      </c>
      <c r="H31" s="12">
        <v>2441</v>
      </c>
      <c r="I31" s="12">
        <v>2124</v>
      </c>
      <c r="J31" s="12">
        <v>2316</v>
      </c>
      <c r="K31" s="12">
        <v>2948</v>
      </c>
      <c r="L31" s="1"/>
      <c r="M31" s="1"/>
    </row>
    <row r="32" spans="1:13" ht="16.05" customHeight="1" x14ac:dyDescent="0.25">
      <c r="A32" s="20" t="s">
        <v>36</v>
      </c>
      <c r="B32" s="21"/>
      <c r="C32" s="22">
        <v>1193</v>
      </c>
      <c r="D32" s="22">
        <v>1595</v>
      </c>
      <c r="E32" s="22">
        <v>2957</v>
      </c>
      <c r="F32" s="22">
        <v>2708</v>
      </c>
      <c r="G32" s="22">
        <v>3271</v>
      </c>
      <c r="H32" s="22">
        <v>3975</v>
      </c>
      <c r="I32" s="22">
        <v>4160</v>
      </c>
      <c r="J32" s="22">
        <v>4277</v>
      </c>
      <c r="K32" s="22">
        <v>4844</v>
      </c>
      <c r="L32" s="1"/>
      <c r="M32" s="1"/>
    </row>
    <row r="33" spans="1:13" ht="16.05" customHeight="1" thickBot="1" x14ac:dyDescent="0.3">
      <c r="A33" s="4" t="s">
        <v>37</v>
      </c>
      <c r="B33" s="1"/>
      <c r="C33" s="23">
        <v>2399</v>
      </c>
      <c r="D33" s="23">
        <v>3024</v>
      </c>
      <c r="E33" s="23">
        <v>8783</v>
      </c>
      <c r="F33" s="23">
        <v>8669</v>
      </c>
      <c r="G33" s="23">
        <v>9319</v>
      </c>
      <c r="H33" s="23">
        <v>11373</v>
      </c>
      <c r="I33" s="23">
        <v>10499</v>
      </c>
      <c r="J33" s="23">
        <v>12252</v>
      </c>
      <c r="K33" s="23">
        <v>13035</v>
      </c>
      <c r="L33" s="1"/>
      <c r="M33" s="1"/>
    </row>
    <row r="34" spans="1:13" ht="15" customHeight="1" thickTop="1" x14ac:dyDescent="0.25">
      <c r="A34" s="1"/>
      <c r="B34" s="1"/>
      <c r="C34" s="1"/>
      <c r="D34" s="1"/>
      <c r="E34" s="1"/>
      <c r="F34" s="1"/>
      <c r="G34" s="1"/>
      <c r="H34" s="1"/>
      <c r="I34" s="1"/>
      <c r="J34" s="1"/>
      <c r="K34" s="1"/>
      <c r="L34" s="1"/>
      <c r="M34" s="1"/>
    </row>
    <row r="35" spans="1:13" ht="15" customHeight="1" x14ac:dyDescent="0.25">
      <c r="A35" s="1"/>
      <c r="B35" s="1"/>
      <c r="C35" s="1"/>
      <c r="D35" s="1"/>
      <c r="E35" s="1"/>
      <c r="F35" s="1"/>
      <c r="G35" s="1"/>
      <c r="H35" s="1"/>
      <c r="I35" s="1"/>
      <c r="J35" s="1"/>
      <c r="K35" s="1"/>
      <c r="L35" s="1"/>
      <c r="M35" s="1"/>
    </row>
    <row r="36" spans="1:13" ht="15" customHeight="1" x14ac:dyDescent="0.25">
      <c r="A36" s="1"/>
      <c r="B36" s="1"/>
      <c r="C36" s="1"/>
      <c r="D36" s="1"/>
      <c r="E36" s="1"/>
      <c r="F36" s="1"/>
      <c r="G36" s="1"/>
      <c r="H36" s="1"/>
      <c r="I36" s="1"/>
      <c r="J36" s="1"/>
      <c r="K36" s="1"/>
      <c r="L36" s="1"/>
      <c r="M36" s="1"/>
    </row>
    <row r="37" spans="1:13" ht="15" customHeight="1" x14ac:dyDescent="0.25">
      <c r="A37" s="1"/>
      <c r="B37" s="1"/>
      <c r="C37" s="1"/>
      <c r="D37" s="1"/>
      <c r="E37" s="1"/>
      <c r="F37" s="1"/>
      <c r="G37" s="1"/>
      <c r="H37" s="1"/>
      <c r="I37" s="1"/>
      <c r="J37" s="1"/>
      <c r="K37" s="1"/>
      <c r="L37" s="1"/>
      <c r="M37" s="1"/>
    </row>
    <row r="38" spans="1:13" ht="15" customHeight="1" x14ac:dyDescent="0.25">
      <c r="A38" s="1"/>
      <c r="B38" s="1"/>
      <c r="C38" s="1"/>
      <c r="D38" s="1"/>
      <c r="E38" s="1"/>
      <c r="F38" s="1"/>
      <c r="G38" s="1"/>
      <c r="H38" s="1"/>
      <c r="I38" s="1"/>
      <c r="J38" s="1"/>
      <c r="K38" s="1"/>
      <c r="L38" s="1"/>
      <c r="M38" s="1"/>
    </row>
    <row r="39" spans="1:13" ht="15" customHeight="1" x14ac:dyDescent="0.25">
      <c r="A39" s="1"/>
      <c r="B39" s="1"/>
      <c r="C39" s="1"/>
      <c r="D39" s="1"/>
      <c r="E39" s="1"/>
      <c r="F39" s="1"/>
      <c r="G39" s="1"/>
      <c r="H39" s="1"/>
      <c r="I39" s="1"/>
      <c r="J39" s="1"/>
      <c r="K39" s="1"/>
      <c r="L39" s="1"/>
      <c r="M39" s="1"/>
    </row>
    <row r="40" spans="1:13" ht="15" customHeight="1" x14ac:dyDescent="0.25">
      <c r="A40" s="1"/>
      <c r="B40" s="1"/>
      <c r="C40" s="1"/>
      <c r="D40" s="1"/>
      <c r="E40" s="1"/>
      <c r="F40" s="1"/>
      <c r="G40" s="1"/>
      <c r="H40" s="1"/>
      <c r="I40" s="1"/>
      <c r="J40" s="1"/>
      <c r="K40" s="1"/>
      <c r="L40" s="1"/>
      <c r="M40" s="1"/>
    </row>
    <row r="41" spans="1:13" ht="15" customHeight="1" x14ac:dyDescent="0.25">
      <c r="A41" s="1"/>
      <c r="B41" s="1"/>
      <c r="C41" s="1"/>
      <c r="D41" s="1"/>
      <c r="E41" s="1"/>
      <c r="F41" s="1"/>
      <c r="G41" s="1"/>
      <c r="H41" s="1"/>
      <c r="I41" s="1"/>
      <c r="J41" s="1"/>
      <c r="K41" s="1"/>
      <c r="L41" s="1"/>
      <c r="M41" s="1"/>
    </row>
    <row r="42" spans="1:13" ht="15" customHeight="1" x14ac:dyDescent="0.25">
      <c r="A42" s="1"/>
      <c r="B42" s="1"/>
      <c r="C42" s="1"/>
      <c r="D42" s="1"/>
      <c r="E42" s="1"/>
      <c r="F42" s="1"/>
      <c r="G42" s="1"/>
      <c r="H42" s="1"/>
      <c r="I42" s="1"/>
      <c r="J42" s="1"/>
      <c r="K42" s="1"/>
      <c r="L42" s="1"/>
      <c r="M42" s="1"/>
    </row>
    <row r="43" spans="1:13" ht="15" customHeight="1" x14ac:dyDescent="0.25">
      <c r="A43" s="1"/>
      <c r="B43" s="1"/>
      <c r="C43" s="1"/>
      <c r="D43" s="1"/>
      <c r="E43" s="1"/>
      <c r="F43" s="1"/>
      <c r="G43" s="1"/>
      <c r="H43" s="1"/>
      <c r="I43" s="1"/>
      <c r="J43" s="1"/>
      <c r="K43" s="1"/>
      <c r="L43" s="1"/>
      <c r="M43" s="1"/>
    </row>
    <row r="44" spans="1:13" ht="15" customHeight="1" x14ac:dyDescent="0.25"/>
    <row r="45" spans="1:13" ht="15" customHeight="1" x14ac:dyDescent="0.25"/>
    <row r="46" spans="1:13" ht="15" customHeight="1" x14ac:dyDescent="0.25"/>
    <row r="47" spans="1:13" ht="15" customHeight="1" x14ac:dyDescent="0.25"/>
    <row r="48" spans="1:13"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sheetData>
  <mergeCells count="4">
    <mergeCell ref="A1:K1"/>
    <mergeCell ref="A2:K2"/>
    <mergeCell ref="A3:K3"/>
    <mergeCell ref="A27:K27"/>
  </mergeCell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workbookViewId="0">
      <selection activeCell="A3" sqref="A3:K3"/>
    </sheetView>
  </sheetViews>
  <sheetFormatPr defaultColWidth="21.44140625" defaultRowHeight="13.2" x14ac:dyDescent="0.25"/>
  <cols>
    <col min="1" max="1" width="70.109375" customWidth="1"/>
    <col min="2" max="2" width="0.88671875" customWidth="1"/>
    <col min="3" max="11" width="20" customWidth="1"/>
  </cols>
  <sheetData>
    <row r="1" spans="1:22" ht="16.05" customHeight="1" x14ac:dyDescent="0.25">
      <c r="A1" s="77" t="s">
        <v>0</v>
      </c>
      <c r="B1" s="77"/>
      <c r="C1" s="77"/>
      <c r="D1" s="77"/>
      <c r="E1" s="77"/>
      <c r="F1" s="77"/>
      <c r="G1" s="77"/>
      <c r="H1" s="77"/>
      <c r="I1" s="77"/>
      <c r="J1" s="77"/>
      <c r="K1" s="77"/>
      <c r="L1" s="84"/>
      <c r="M1" s="84"/>
      <c r="N1" s="84"/>
      <c r="O1" s="84"/>
      <c r="P1" s="84"/>
      <c r="Q1" s="84"/>
      <c r="R1" s="84"/>
      <c r="S1" s="84"/>
      <c r="T1" s="84"/>
      <c r="U1" s="84"/>
      <c r="V1" s="84"/>
    </row>
    <row r="2" spans="1:22" ht="16.05" customHeight="1" x14ac:dyDescent="0.25">
      <c r="A2" s="77" t="s">
        <v>38</v>
      </c>
      <c r="B2" s="77"/>
      <c r="C2" s="77"/>
      <c r="D2" s="77"/>
      <c r="E2" s="77"/>
      <c r="F2" s="77"/>
      <c r="G2" s="77"/>
      <c r="H2" s="77"/>
      <c r="I2" s="77"/>
      <c r="J2" s="77"/>
      <c r="K2" s="77"/>
      <c r="L2" s="84"/>
      <c r="M2" s="84"/>
      <c r="N2" s="84"/>
      <c r="O2" s="84"/>
      <c r="P2" s="84"/>
      <c r="Q2" s="84"/>
      <c r="R2" s="84"/>
      <c r="S2" s="84"/>
      <c r="T2" s="84"/>
      <c r="U2" s="84"/>
      <c r="V2" s="84"/>
    </row>
    <row r="3" spans="1:22" ht="16.05" customHeight="1" x14ac:dyDescent="0.25">
      <c r="A3" s="77" t="s">
        <v>2</v>
      </c>
      <c r="B3" s="77"/>
      <c r="C3" s="77"/>
      <c r="D3" s="77"/>
      <c r="E3" s="77"/>
      <c r="F3" s="77"/>
      <c r="G3" s="77"/>
      <c r="H3" s="77"/>
      <c r="I3" s="77"/>
      <c r="J3" s="77"/>
      <c r="K3" s="77"/>
      <c r="L3" s="84"/>
      <c r="M3" s="84"/>
      <c r="N3" s="84"/>
      <c r="O3" s="84"/>
      <c r="P3" s="84"/>
      <c r="Q3" s="84"/>
      <c r="R3" s="84"/>
      <c r="S3" s="84"/>
      <c r="T3" s="84"/>
      <c r="U3" s="84"/>
      <c r="V3" s="84"/>
    </row>
    <row r="4" spans="1:22" ht="16.05" customHeight="1" x14ac:dyDescent="0.25">
      <c r="A4" s="24"/>
      <c r="B4" s="1"/>
      <c r="C4" s="25"/>
      <c r="D4" s="25"/>
      <c r="E4" s="25"/>
      <c r="F4" s="24"/>
      <c r="G4" s="24"/>
      <c r="H4" s="24"/>
      <c r="I4" s="24"/>
      <c r="J4" s="24"/>
      <c r="K4" s="24"/>
      <c r="L4" s="1"/>
      <c r="M4" s="1"/>
      <c r="N4" s="1"/>
      <c r="O4" s="1"/>
      <c r="P4" s="1"/>
      <c r="Q4" s="1"/>
      <c r="R4" s="1"/>
      <c r="S4" s="1"/>
      <c r="T4" s="1"/>
      <c r="U4" s="1"/>
      <c r="V4" s="1"/>
    </row>
    <row r="5" spans="1:22" ht="16.05" customHeight="1" x14ac:dyDescent="0.25">
      <c r="A5" s="2" t="s">
        <v>3</v>
      </c>
      <c r="B5" s="1"/>
      <c r="C5" s="3" t="s">
        <v>4</v>
      </c>
      <c r="D5" s="3" t="s">
        <v>5</v>
      </c>
      <c r="E5" s="3" t="s">
        <v>6</v>
      </c>
      <c r="F5" s="26" t="s">
        <v>7</v>
      </c>
      <c r="G5" s="26" t="s">
        <v>8</v>
      </c>
      <c r="H5" s="26" t="s">
        <v>9</v>
      </c>
      <c r="I5" s="26" t="s">
        <v>10</v>
      </c>
      <c r="J5" s="26" t="s">
        <v>11</v>
      </c>
      <c r="K5" s="26" t="s">
        <v>12</v>
      </c>
      <c r="L5" s="1"/>
      <c r="M5" s="1"/>
      <c r="N5" s="1"/>
      <c r="O5" s="1"/>
      <c r="P5" s="1"/>
      <c r="Q5" s="1"/>
      <c r="R5" s="1"/>
      <c r="S5" s="1"/>
      <c r="T5" s="1"/>
      <c r="U5" s="1"/>
      <c r="V5" s="1"/>
    </row>
    <row r="6" spans="1:22" ht="16.05" customHeight="1" x14ac:dyDescent="0.25">
      <c r="A6" s="20" t="s">
        <v>13</v>
      </c>
      <c r="B6" s="21"/>
      <c r="C6" s="27">
        <v>59107</v>
      </c>
      <c r="D6" s="27">
        <v>63592</v>
      </c>
      <c r="E6" s="27">
        <v>69440</v>
      </c>
      <c r="F6" s="28">
        <v>75221</v>
      </c>
      <c r="G6" s="28">
        <v>80301</v>
      </c>
      <c r="H6" s="28">
        <v>85384</v>
      </c>
      <c r="I6" s="28">
        <v>91852</v>
      </c>
      <c r="J6" s="28">
        <v>97049</v>
      </c>
      <c r="K6" s="28">
        <v>102648</v>
      </c>
      <c r="L6" s="1"/>
      <c r="M6" s="1"/>
      <c r="N6" s="1"/>
      <c r="O6" s="1"/>
      <c r="P6" s="1"/>
      <c r="Q6" s="1"/>
      <c r="R6" s="1"/>
      <c r="S6" s="1"/>
      <c r="T6" s="1"/>
      <c r="U6" s="1"/>
      <c r="V6" s="1"/>
    </row>
    <row r="7" spans="1:22" ht="16.05" customHeight="1" x14ac:dyDescent="0.25">
      <c r="A7" s="4" t="s">
        <v>39</v>
      </c>
      <c r="B7" s="1"/>
      <c r="C7" s="12">
        <v>8500</v>
      </c>
      <c r="D7" s="12">
        <v>9614</v>
      </c>
      <c r="E7" s="29">
        <f>E6-E8</f>
        <v>11318</v>
      </c>
      <c r="F7" s="29">
        <f>F6-F8</f>
        <v>11425</v>
      </c>
      <c r="G7" s="29">
        <v>12423</v>
      </c>
      <c r="H7" s="29">
        <v>13025</v>
      </c>
      <c r="I7" s="29">
        <v>14426</v>
      </c>
      <c r="J7" s="29">
        <v>17507</v>
      </c>
      <c r="K7" s="29">
        <v>17375</v>
      </c>
      <c r="L7" s="1"/>
      <c r="M7" s="1"/>
      <c r="N7" s="1"/>
      <c r="O7" s="1"/>
      <c r="P7" s="1"/>
      <c r="Q7" s="1"/>
      <c r="R7" s="1"/>
      <c r="S7" s="1"/>
      <c r="T7" s="1"/>
      <c r="U7" s="1"/>
      <c r="V7" s="1"/>
    </row>
    <row r="8" spans="1:22" ht="16.05" customHeight="1" x14ac:dyDescent="0.25">
      <c r="A8" s="20" t="s">
        <v>40</v>
      </c>
      <c r="B8" s="21"/>
      <c r="C8" s="30">
        <v>50607</v>
      </c>
      <c r="D8" s="30">
        <v>53978</v>
      </c>
      <c r="E8" s="30">
        <v>58122</v>
      </c>
      <c r="F8" s="30">
        <v>63796</v>
      </c>
      <c r="G8" s="30">
        <v>67878</v>
      </c>
      <c r="H8" s="30">
        <v>72359</v>
      </c>
      <c r="I8" s="30">
        <v>77426</v>
      </c>
      <c r="J8" s="30">
        <v>79542</v>
      </c>
      <c r="K8" s="30">
        <f>K6-K7</f>
        <v>85273</v>
      </c>
      <c r="L8" s="1"/>
      <c r="M8" s="1"/>
      <c r="N8" s="1"/>
      <c r="O8" s="1"/>
      <c r="P8" s="1"/>
      <c r="Q8" s="1"/>
      <c r="R8" s="1"/>
      <c r="S8" s="1"/>
      <c r="T8" s="1"/>
      <c r="U8" s="1"/>
      <c r="V8" s="1"/>
    </row>
    <row r="9" spans="1:22" ht="16.05" customHeight="1" x14ac:dyDescent="0.25">
      <c r="A9" s="4" t="s">
        <v>41</v>
      </c>
      <c r="B9" s="1"/>
      <c r="C9" s="1"/>
      <c r="D9" s="1"/>
      <c r="E9" s="1"/>
      <c r="F9" s="1"/>
      <c r="G9" s="1"/>
      <c r="H9" s="1"/>
      <c r="I9" s="1"/>
      <c r="J9" s="1"/>
      <c r="K9" s="1"/>
      <c r="L9" s="1"/>
      <c r="M9" s="1"/>
      <c r="N9" s="1"/>
      <c r="O9" s="1"/>
      <c r="P9" s="1"/>
      <c r="Q9" s="1"/>
      <c r="R9" s="1"/>
      <c r="S9" s="1"/>
      <c r="T9" s="1"/>
      <c r="U9" s="1"/>
      <c r="V9" s="1"/>
    </row>
    <row r="10" spans="1:22" ht="16.05" customHeight="1" x14ac:dyDescent="0.25">
      <c r="A10" s="31" t="s">
        <v>42</v>
      </c>
      <c r="B10" s="21"/>
      <c r="C10" s="22">
        <v>38986</v>
      </c>
      <c r="D10" s="22">
        <v>41151</v>
      </c>
      <c r="E10" s="22">
        <v>41843</v>
      </c>
      <c r="F10" s="22">
        <v>44453</v>
      </c>
      <c r="G10" s="22">
        <v>49323</v>
      </c>
      <c r="H10" s="22">
        <v>51800</v>
      </c>
      <c r="I10" s="22">
        <v>53178</v>
      </c>
      <c r="J10" s="22">
        <v>57702</v>
      </c>
      <c r="K10" s="22">
        <v>55359</v>
      </c>
      <c r="L10" s="1"/>
      <c r="M10" s="1"/>
      <c r="N10" s="1"/>
      <c r="O10" s="1"/>
      <c r="P10" s="1"/>
      <c r="Q10" s="1"/>
      <c r="R10" s="1"/>
      <c r="S10" s="1"/>
      <c r="T10" s="1"/>
      <c r="U10" s="1"/>
      <c r="V10" s="1"/>
    </row>
    <row r="11" spans="1:22" ht="16.05" customHeight="1" x14ac:dyDescent="0.25">
      <c r="A11" s="32" t="s">
        <v>43</v>
      </c>
      <c r="B11" s="1"/>
      <c r="C11" s="12">
        <v>16658</v>
      </c>
      <c r="D11" s="12">
        <v>17151</v>
      </c>
      <c r="E11" s="12">
        <v>18126</v>
      </c>
      <c r="F11" s="12">
        <v>18959</v>
      </c>
      <c r="G11" s="12">
        <v>19905</v>
      </c>
      <c r="H11" s="12">
        <v>19257</v>
      </c>
      <c r="I11" s="12">
        <v>18639</v>
      </c>
      <c r="J11" s="12">
        <v>20352</v>
      </c>
      <c r="K11" s="12">
        <v>23883</v>
      </c>
      <c r="L11" s="1"/>
      <c r="M11" s="1"/>
      <c r="N11" s="1"/>
      <c r="O11" s="1"/>
      <c r="P11" s="1"/>
      <c r="Q11" s="1"/>
      <c r="R11" s="1"/>
      <c r="S11" s="1"/>
      <c r="T11" s="1"/>
      <c r="U11" s="1"/>
      <c r="V11" s="1"/>
    </row>
    <row r="12" spans="1:22" ht="16.05" customHeight="1" x14ac:dyDescent="0.25">
      <c r="A12" s="31" t="s">
        <v>44</v>
      </c>
      <c r="B12" s="21"/>
      <c r="C12" s="22">
        <v>7862</v>
      </c>
      <c r="D12" s="22">
        <v>8946</v>
      </c>
      <c r="E12" s="22">
        <v>10315</v>
      </c>
      <c r="F12" s="22">
        <v>11156</v>
      </c>
      <c r="G12" s="22">
        <v>11865</v>
      </c>
      <c r="H12" s="22">
        <v>12012</v>
      </c>
      <c r="I12" s="22">
        <v>13312</v>
      </c>
      <c r="J12" s="22">
        <v>12626</v>
      </c>
      <c r="K12" s="22">
        <v>13750</v>
      </c>
      <c r="L12" s="1"/>
      <c r="M12" s="1"/>
      <c r="N12" s="1"/>
      <c r="O12" s="1"/>
      <c r="P12" s="1"/>
      <c r="Q12" s="1"/>
      <c r="R12" s="1"/>
      <c r="S12" s="1"/>
      <c r="T12" s="1"/>
      <c r="U12" s="1"/>
      <c r="V12" s="1"/>
    </row>
    <row r="13" spans="1:22" ht="16.05" customHeight="1" x14ac:dyDescent="0.25">
      <c r="A13" s="4" t="s">
        <v>45</v>
      </c>
      <c r="B13" s="1"/>
      <c r="C13" s="11">
        <v>63506</v>
      </c>
      <c r="D13" s="11">
        <v>67248</v>
      </c>
      <c r="E13" s="11">
        <f t="shared" ref="E13:J13" si="0">E10+E11+E12</f>
        <v>70284</v>
      </c>
      <c r="F13" s="11">
        <f t="shared" si="0"/>
        <v>74568</v>
      </c>
      <c r="G13" s="11">
        <f t="shared" si="0"/>
        <v>81093</v>
      </c>
      <c r="H13" s="11">
        <f t="shared" si="0"/>
        <v>83069</v>
      </c>
      <c r="I13" s="11">
        <f t="shared" si="0"/>
        <v>85129</v>
      </c>
      <c r="J13" s="11">
        <f t="shared" si="0"/>
        <v>90680</v>
      </c>
      <c r="K13" s="11">
        <f>SUM(K10:K12)</f>
        <v>92992</v>
      </c>
      <c r="L13" s="1"/>
      <c r="M13" s="1"/>
      <c r="N13" s="1"/>
      <c r="O13" s="1"/>
      <c r="P13" s="1"/>
      <c r="Q13" s="1"/>
      <c r="R13" s="1"/>
      <c r="S13" s="1"/>
      <c r="T13" s="1"/>
      <c r="U13" s="1"/>
      <c r="V13" s="1"/>
    </row>
    <row r="14" spans="1:22" ht="16.05" customHeight="1" x14ac:dyDescent="0.25">
      <c r="A14" s="20" t="s">
        <v>46</v>
      </c>
      <c r="B14" s="21"/>
      <c r="C14" s="22">
        <v>-12899</v>
      </c>
      <c r="D14" s="22">
        <v>-13270</v>
      </c>
      <c r="E14" s="22">
        <v>-12162</v>
      </c>
      <c r="F14" s="22">
        <v>-10772</v>
      </c>
      <c r="G14" s="22">
        <v>-13215</v>
      </c>
      <c r="H14" s="22">
        <v>-10710</v>
      </c>
      <c r="I14" s="22">
        <v>-7703</v>
      </c>
      <c r="J14" s="22">
        <v>-11138</v>
      </c>
      <c r="K14" s="22">
        <v>-7719</v>
      </c>
      <c r="L14" s="1"/>
      <c r="M14" s="1"/>
      <c r="N14" s="1"/>
      <c r="O14" s="1"/>
      <c r="P14" s="1"/>
      <c r="Q14" s="1"/>
      <c r="R14" s="1"/>
      <c r="S14" s="1"/>
      <c r="T14" s="1"/>
      <c r="U14" s="1"/>
      <c r="V14" s="1"/>
    </row>
    <row r="15" spans="1:22" ht="16.05" customHeight="1" x14ac:dyDescent="0.25">
      <c r="A15" s="4" t="s">
        <v>22</v>
      </c>
      <c r="B15" s="1"/>
      <c r="C15" s="12">
        <v>-26</v>
      </c>
      <c r="D15" s="12">
        <v>-23</v>
      </c>
      <c r="E15" s="12">
        <v>894</v>
      </c>
      <c r="F15" s="12">
        <v>1509</v>
      </c>
      <c r="G15" s="12">
        <v>1556</v>
      </c>
      <c r="H15" s="12">
        <v>1594</v>
      </c>
      <c r="I15" s="12">
        <v>1527</v>
      </c>
      <c r="J15" s="12">
        <v>1153</v>
      </c>
      <c r="K15" s="12">
        <v>734</v>
      </c>
      <c r="L15" s="1"/>
      <c r="M15" s="1"/>
      <c r="N15" s="1"/>
      <c r="O15" s="1"/>
      <c r="P15" s="1"/>
      <c r="Q15" s="1"/>
      <c r="R15" s="1"/>
      <c r="S15" s="1"/>
      <c r="T15" s="1"/>
      <c r="U15" s="1"/>
      <c r="V15" s="1"/>
    </row>
    <row r="16" spans="1:22" ht="16.05" customHeight="1" x14ac:dyDescent="0.25">
      <c r="A16" s="20" t="s">
        <v>23</v>
      </c>
      <c r="B16" s="21"/>
      <c r="C16" s="33">
        <v>18</v>
      </c>
      <c r="D16" s="33">
        <v>-438</v>
      </c>
      <c r="E16" s="33">
        <v>-185</v>
      </c>
      <c r="F16" s="33">
        <v>-325</v>
      </c>
      <c r="G16" s="33">
        <v>-214</v>
      </c>
      <c r="H16" s="22">
        <v>-122</v>
      </c>
      <c r="I16" s="33">
        <v>-240</v>
      </c>
      <c r="J16" s="33">
        <v>-104</v>
      </c>
      <c r="K16" s="33">
        <v>-960</v>
      </c>
      <c r="L16" s="1"/>
      <c r="M16" s="1"/>
      <c r="N16" s="1"/>
      <c r="O16" s="1"/>
      <c r="P16" s="1"/>
      <c r="Q16" s="1"/>
      <c r="R16" s="1"/>
      <c r="S16" s="1"/>
      <c r="T16" s="1"/>
      <c r="U16" s="1"/>
      <c r="V16" s="1"/>
    </row>
    <row r="17" spans="1:22" ht="16.05" customHeight="1" x14ac:dyDescent="0.25">
      <c r="A17" s="4" t="s">
        <v>47</v>
      </c>
      <c r="B17" s="1"/>
      <c r="C17" s="11">
        <f t="shared" ref="C17:K17" si="1">C14+C15+C16</f>
        <v>-12907</v>
      </c>
      <c r="D17" s="11">
        <f t="shared" si="1"/>
        <v>-13731</v>
      </c>
      <c r="E17" s="11">
        <f t="shared" si="1"/>
        <v>-11453</v>
      </c>
      <c r="F17" s="11">
        <f t="shared" si="1"/>
        <v>-9588</v>
      </c>
      <c r="G17" s="11">
        <f t="shared" si="1"/>
        <v>-11873</v>
      </c>
      <c r="H17" s="11">
        <f t="shared" si="1"/>
        <v>-9238</v>
      </c>
      <c r="I17" s="11">
        <f t="shared" si="1"/>
        <v>-6416</v>
      </c>
      <c r="J17" s="11">
        <f t="shared" si="1"/>
        <v>-10089</v>
      </c>
      <c r="K17" s="11">
        <f t="shared" si="1"/>
        <v>-7945</v>
      </c>
      <c r="L17" s="1"/>
      <c r="M17" s="1"/>
      <c r="N17" s="1"/>
      <c r="O17" s="1"/>
      <c r="P17" s="1"/>
      <c r="Q17" s="1"/>
      <c r="R17" s="1"/>
      <c r="S17" s="1"/>
      <c r="T17" s="1"/>
      <c r="U17" s="1"/>
      <c r="V17" s="1"/>
    </row>
    <row r="18" spans="1:22" ht="16.05" customHeight="1" x14ac:dyDescent="0.25">
      <c r="A18" s="20" t="s">
        <v>48</v>
      </c>
      <c r="B18" s="21"/>
      <c r="C18" s="22">
        <v>454</v>
      </c>
      <c r="D18" s="22">
        <v>269</v>
      </c>
      <c r="E18" s="33">
        <v>572</v>
      </c>
      <c r="F18" s="33">
        <v>1287</v>
      </c>
      <c r="G18" s="34">
        <v>746</v>
      </c>
      <c r="H18" s="34">
        <v>745</v>
      </c>
      <c r="I18" s="34">
        <v>327</v>
      </c>
      <c r="J18" s="34">
        <v>1059</v>
      </c>
      <c r="K18" s="34">
        <v>881</v>
      </c>
      <c r="L18" s="1"/>
      <c r="M18" s="1"/>
      <c r="N18" s="1"/>
      <c r="O18" s="1"/>
      <c r="P18" s="1"/>
      <c r="Q18" s="1"/>
      <c r="R18" s="1"/>
      <c r="S18" s="1"/>
      <c r="T18" s="1"/>
      <c r="U18" s="1"/>
      <c r="V18" s="1"/>
    </row>
    <row r="19" spans="1:22" ht="16.05" customHeight="1" x14ac:dyDescent="0.25">
      <c r="A19" s="4" t="s">
        <v>49</v>
      </c>
      <c r="B19" s="1"/>
      <c r="C19" s="35">
        <f t="shared" ref="C19:K19" si="2">C17-C18</f>
        <v>-13361</v>
      </c>
      <c r="D19" s="35">
        <f t="shared" si="2"/>
        <v>-14000</v>
      </c>
      <c r="E19" s="35">
        <f t="shared" si="2"/>
        <v>-12025</v>
      </c>
      <c r="F19" s="35">
        <f t="shared" si="2"/>
        <v>-10875</v>
      </c>
      <c r="G19" s="35">
        <f t="shared" si="2"/>
        <v>-12619</v>
      </c>
      <c r="H19" s="35">
        <f t="shared" si="2"/>
        <v>-9983</v>
      </c>
      <c r="I19" s="35">
        <f t="shared" si="2"/>
        <v>-6743</v>
      </c>
      <c r="J19" s="35">
        <f t="shared" si="2"/>
        <v>-11148</v>
      </c>
      <c r="K19" s="35">
        <f t="shared" si="2"/>
        <v>-8826</v>
      </c>
      <c r="L19" s="1"/>
      <c r="M19" s="1"/>
      <c r="N19" s="1"/>
      <c r="O19" s="1"/>
      <c r="P19" s="1"/>
      <c r="Q19" s="1"/>
      <c r="R19" s="1"/>
      <c r="S19" s="1"/>
      <c r="T19" s="1"/>
      <c r="U19" s="1"/>
      <c r="V19" s="1"/>
    </row>
    <row r="20" spans="1:22" ht="16.05" customHeight="1" x14ac:dyDescent="0.25">
      <c r="A20" s="21"/>
      <c r="B20" s="21"/>
      <c r="C20" s="21"/>
      <c r="D20" s="21"/>
      <c r="E20" s="21"/>
      <c r="F20" s="21"/>
      <c r="G20" s="21"/>
      <c r="H20" s="21"/>
      <c r="I20" s="21"/>
      <c r="J20" s="21"/>
      <c r="K20" s="21"/>
      <c r="L20" s="1"/>
      <c r="M20" s="1"/>
      <c r="N20" s="1"/>
      <c r="O20" s="1"/>
      <c r="P20" s="1"/>
      <c r="Q20" s="1"/>
      <c r="R20" s="1"/>
      <c r="S20" s="1"/>
      <c r="T20" s="1"/>
      <c r="U20" s="1"/>
      <c r="V20" s="1"/>
    </row>
    <row r="21" spans="1:22" ht="16.05" customHeight="1" x14ac:dyDescent="0.25">
      <c r="A21" s="4" t="s">
        <v>50</v>
      </c>
      <c r="B21" s="1"/>
      <c r="C21" s="36">
        <v>-0.56999999999999995</v>
      </c>
      <c r="D21" s="36">
        <v>-0.59</v>
      </c>
      <c r="E21" s="37">
        <v>-0.16</v>
      </c>
      <c r="F21" s="37">
        <v>-0.12</v>
      </c>
      <c r="G21" s="37">
        <v>-0.13</v>
      </c>
      <c r="H21" s="38">
        <v>-0.1</v>
      </c>
      <c r="I21" s="38">
        <v>-7.0000000000000007E-2</v>
      </c>
      <c r="J21" s="38">
        <v>-0.11</v>
      </c>
      <c r="K21" s="38">
        <v>-0.09</v>
      </c>
      <c r="L21" s="1"/>
      <c r="M21" s="1"/>
      <c r="N21" s="1"/>
      <c r="O21" s="1"/>
      <c r="P21" s="1"/>
      <c r="Q21" s="1"/>
      <c r="R21" s="1"/>
      <c r="S21" s="1"/>
      <c r="T21" s="1"/>
      <c r="U21" s="1"/>
      <c r="V21" s="1"/>
    </row>
    <row r="22" spans="1:22" ht="16.05" customHeight="1" x14ac:dyDescent="0.25">
      <c r="A22" s="20" t="s">
        <v>51</v>
      </c>
      <c r="B22" s="21"/>
      <c r="C22" s="39">
        <v>-0.17</v>
      </c>
      <c r="D22" s="39">
        <v>-0.18</v>
      </c>
      <c r="E22" s="40">
        <v>-0.14000000000000001</v>
      </c>
      <c r="F22" s="40">
        <v>-0.12</v>
      </c>
      <c r="G22" s="40">
        <v>-0.13</v>
      </c>
      <c r="H22" s="41">
        <v>-0.1</v>
      </c>
      <c r="I22" s="41">
        <v>-7.0000000000000007E-2</v>
      </c>
      <c r="J22" s="41">
        <v>-0.11</v>
      </c>
      <c r="K22" s="41">
        <v>-0.09</v>
      </c>
      <c r="L22" s="1"/>
      <c r="M22" s="1"/>
      <c r="N22" s="1"/>
      <c r="O22" s="1"/>
      <c r="P22" s="1"/>
      <c r="Q22" s="1"/>
      <c r="R22" s="1"/>
      <c r="S22" s="1"/>
      <c r="T22" s="1"/>
      <c r="U22" s="1"/>
      <c r="V22" s="1"/>
    </row>
    <row r="23" spans="1:22" ht="16.05" customHeight="1" x14ac:dyDescent="0.25">
      <c r="A23" s="1"/>
      <c r="B23" s="1"/>
      <c r="C23" s="1"/>
      <c r="D23" s="1"/>
      <c r="E23" s="1"/>
      <c r="F23" s="1"/>
      <c r="G23" s="1"/>
      <c r="H23" s="1"/>
      <c r="I23" s="42"/>
      <c r="J23" s="1"/>
      <c r="K23" s="1"/>
      <c r="L23" s="1"/>
      <c r="M23" s="1"/>
      <c r="N23" s="1"/>
      <c r="O23" s="1"/>
      <c r="P23" s="1"/>
      <c r="Q23" s="1"/>
      <c r="R23" s="1"/>
      <c r="S23" s="1"/>
      <c r="T23" s="1"/>
      <c r="U23" s="1"/>
      <c r="V23" s="1"/>
    </row>
    <row r="24" spans="1:22" ht="24" customHeight="1" x14ac:dyDescent="0.25">
      <c r="A24" s="20" t="s">
        <v>52</v>
      </c>
      <c r="B24" s="21"/>
      <c r="C24" s="22">
        <v>23495</v>
      </c>
      <c r="D24" s="22">
        <v>23750</v>
      </c>
      <c r="E24" s="22">
        <v>74261</v>
      </c>
      <c r="F24" s="43">
        <v>92187</v>
      </c>
      <c r="G24" s="22">
        <v>93738</v>
      </c>
      <c r="H24" s="22">
        <v>95820</v>
      </c>
      <c r="I24" s="22">
        <v>96709</v>
      </c>
      <c r="J24" s="22">
        <v>97738</v>
      </c>
      <c r="K24" s="22">
        <v>98855</v>
      </c>
      <c r="L24" s="1"/>
      <c r="M24" s="1"/>
      <c r="N24" s="1"/>
      <c r="O24" s="1"/>
      <c r="P24" s="1"/>
      <c r="Q24" s="1"/>
      <c r="R24" s="1"/>
      <c r="S24" s="1"/>
      <c r="T24" s="1"/>
      <c r="U24" s="1"/>
      <c r="V24" s="1"/>
    </row>
    <row r="25" spans="1:22" ht="28.05" customHeight="1" x14ac:dyDescent="0.25">
      <c r="A25" s="4" t="s">
        <v>53</v>
      </c>
      <c r="B25" s="1"/>
      <c r="C25" s="12">
        <v>78881</v>
      </c>
      <c r="D25" s="12">
        <v>79136</v>
      </c>
      <c r="E25" s="12">
        <v>88710</v>
      </c>
      <c r="F25" s="44">
        <v>92187</v>
      </c>
      <c r="G25" s="12">
        <v>93738</v>
      </c>
      <c r="H25" s="12">
        <v>95820</v>
      </c>
      <c r="I25" s="12">
        <v>96709</v>
      </c>
      <c r="J25" s="12">
        <v>97738</v>
      </c>
      <c r="K25" s="12">
        <v>98855</v>
      </c>
      <c r="L25" s="1"/>
      <c r="M25" s="1"/>
      <c r="N25" s="1"/>
      <c r="O25" s="1"/>
      <c r="P25" s="1"/>
      <c r="Q25" s="1"/>
      <c r="R25" s="1"/>
      <c r="S25" s="1"/>
      <c r="T25" s="1"/>
      <c r="U25" s="1"/>
      <c r="V25" s="1"/>
    </row>
    <row r="26" spans="1:22" ht="13.05" customHeight="1" x14ac:dyDescent="0.25">
      <c r="A26" s="45"/>
      <c r="B26" s="21"/>
      <c r="C26" s="21"/>
      <c r="D26" s="21"/>
      <c r="E26" s="21"/>
      <c r="F26" s="45"/>
      <c r="G26" s="45"/>
      <c r="H26" s="45"/>
      <c r="I26" s="45"/>
      <c r="J26" s="45"/>
      <c r="K26" s="45"/>
      <c r="L26" s="1"/>
      <c r="M26" s="1"/>
      <c r="N26" s="1"/>
      <c r="O26" s="1"/>
      <c r="P26" s="1"/>
      <c r="Q26" s="1"/>
      <c r="R26" s="1"/>
      <c r="S26" s="1"/>
      <c r="T26" s="1"/>
      <c r="U26" s="1"/>
      <c r="V26" s="1"/>
    </row>
    <row r="27" spans="1:22" ht="15" customHeight="1" x14ac:dyDescent="0.25">
      <c r="A27" s="1"/>
      <c r="B27" s="1"/>
      <c r="C27" s="1"/>
      <c r="D27" s="1"/>
      <c r="E27" s="1"/>
      <c r="F27" s="1"/>
      <c r="G27" s="1"/>
      <c r="H27" s="1"/>
      <c r="I27" s="1"/>
      <c r="J27" s="1"/>
      <c r="K27" s="1"/>
      <c r="L27" s="1"/>
      <c r="M27" s="1"/>
      <c r="N27" s="1"/>
      <c r="O27" s="1"/>
      <c r="P27" s="1"/>
      <c r="Q27" s="1"/>
      <c r="R27" s="1"/>
      <c r="S27" s="1"/>
      <c r="T27" s="1"/>
      <c r="U27" s="1"/>
      <c r="V27" s="1"/>
    </row>
    <row r="28" spans="1:22" ht="15" customHeight="1" x14ac:dyDescent="0.25">
      <c r="A28" s="1"/>
      <c r="B28" s="1"/>
      <c r="C28" s="1"/>
      <c r="D28" s="1"/>
      <c r="E28" s="1"/>
      <c r="F28" s="1"/>
      <c r="G28" s="1"/>
      <c r="H28" s="1"/>
      <c r="I28" s="1"/>
      <c r="J28" s="1"/>
      <c r="K28" s="1"/>
      <c r="L28" s="1"/>
      <c r="M28" s="1"/>
      <c r="N28" s="1"/>
      <c r="O28" s="1"/>
      <c r="P28" s="1"/>
      <c r="Q28" s="1"/>
      <c r="R28" s="1"/>
      <c r="S28" s="1"/>
      <c r="T28" s="1"/>
      <c r="U28" s="1"/>
      <c r="V28" s="1"/>
    </row>
    <row r="29" spans="1:22" ht="15" customHeight="1" x14ac:dyDescent="0.25">
      <c r="A29" s="1"/>
      <c r="B29" s="1"/>
      <c r="C29" s="1"/>
      <c r="D29" s="1"/>
      <c r="E29" s="1"/>
      <c r="F29" s="1"/>
      <c r="G29" s="1"/>
      <c r="H29" s="1"/>
      <c r="I29" s="1"/>
      <c r="J29" s="1"/>
      <c r="K29" s="1"/>
      <c r="L29" s="1"/>
      <c r="M29" s="1"/>
      <c r="N29" s="1"/>
      <c r="O29" s="1"/>
      <c r="P29" s="1"/>
      <c r="Q29" s="1"/>
      <c r="R29" s="1"/>
      <c r="S29" s="1"/>
      <c r="T29" s="1"/>
      <c r="U29" s="1"/>
      <c r="V29" s="1"/>
    </row>
    <row r="30" spans="1:22" ht="15" customHeight="1" x14ac:dyDescent="0.25">
      <c r="A30" s="1"/>
      <c r="B30" s="1"/>
      <c r="C30" s="1"/>
      <c r="D30" s="1"/>
      <c r="E30" s="1"/>
      <c r="F30" s="1"/>
      <c r="G30" s="1"/>
      <c r="H30" s="1"/>
      <c r="I30" s="1"/>
      <c r="J30" s="1"/>
      <c r="K30" s="1"/>
      <c r="L30" s="1"/>
      <c r="M30" s="1"/>
      <c r="N30" s="1"/>
      <c r="O30" s="1"/>
      <c r="P30" s="1"/>
      <c r="Q30" s="1"/>
      <c r="R30" s="1"/>
      <c r="S30" s="1"/>
      <c r="T30" s="1"/>
      <c r="U30" s="1"/>
      <c r="V30" s="1"/>
    </row>
    <row r="31" spans="1:22" ht="15" customHeight="1" x14ac:dyDescent="0.25">
      <c r="A31" s="1"/>
      <c r="B31" s="1"/>
      <c r="C31" s="1"/>
      <c r="D31" s="1"/>
      <c r="E31" s="1"/>
      <c r="F31" s="1"/>
      <c r="G31" s="1"/>
      <c r="H31" s="1"/>
      <c r="I31" s="1"/>
      <c r="J31" s="1"/>
      <c r="K31" s="1"/>
      <c r="L31" s="1"/>
      <c r="M31" s="1"/>
      <c r="N31" s="1"/>
      <c r="O31" s="1"/>
      <c r="P31" s="1"/>
      <c r="Q31" s="1"/>
      <c r="R31" s="1"/>
      <c r="S31" s="1"/>
      <c r="T31" s="1"/>
      <c r="U31" s="1"/>
      <c r="V31" s="1"/>
    </row>
    <row r="32" spans="1:22" ht="15" customHeight="1" x14ac:dyDescent="0.25">
      <c r="A32" s="1"/>
      <c r="B32" s="1"/>
      <c r="C32" s="1"/>
      <c r="D32" s="1"/>
      <c r="E32" s="1"/>
      <c r="F32" s="1"/>
      <c r="G32" s="1"/>
      <c r="H32" s="1"/>
      <c r="I32" s="1"/>
      <c r="J32" s="1"/>
      <c r="K32" s="1"/>
      <c r="L32" s="1"/>
      <c r="M32" s="1"/>
      <c r="N32" s="1"/>
      <c r="O32" s="1"/>
      <c r="P32" s="1"/>
      <c r="Q32" s="1"/>
      <c r="R32" s="1"/>
      <c r="S32" s="1"/>
      <c r="T32" s="1"/>
      <c r="U32" s="1"/>
      <c r="V32" s="1"/>
    </row>
    <row r="33" spans="1:22" ht="15" customHeight="1" x14ac:dyDescent="0.25">
      <c r="A33" s="1"/>
      <c r="B33" s="1"/>
      <c r="C33" s="1"/>
      <c r="D33" s="1"/>
      <c r="E33" s="1"/>
      <c r="F33" s="1"/>
      <c r="G33" s="1"/>
      <c r="H33" s="1"/>
      <c r="I33" s="1"/>
      <c r="J33" s="1"/>
      <c r="K33" s="1"/>
      <c r="L33" s="1"/>
      <c r="M33" s="1"/>
      <c r="N33" s="1"/>
      <c r="O33" s="1"/>
      <c r="P33" s="1"/>
      <c r="Q33" s="1"/>
      <c r="R33" s="1"/>
      <c r="S33" s="1"/>
      <c r="T33" s="1"/>
      <c r="U33" s="1"/>
      <c r="V33" s="1"/>
    </row>
    <row r="34" spans="1:22" ht="15" customHeight="1" x14ac:dyDescent="0.25">
      <c r="A34" s="1"/>
      <c r="B34" s="1"/>
      <c r="C34" s="1"/>
      <c r="D34" s="1"/>
      <c r="E34" s="1"/>
      <c r="F34" s="1"/>
      <c r="G34" s="1"/>
      <c r="H34" s="1"/>
      <c r="I34" s="1"/>
      <c r="J34" s="1"/>
      <c r="K34" s="1"/>
      <c r="L34" s="1"/>
      <c r="M34" s="1"/>
      <c r="N34" s="1"/>
      <c r="O34" s="1"/>
      <c r="P34" s="1"/>
      <c r="Q34" s="1"/>
      <c r="R34" s="1"/>
      <c r="S34" s="1"/>
      <c r="T34" s="1"/>
      <c r="U34" s="1"/>
      <c r="V34" s="1"/>
    </row>
    <row r="35" spans="1:22" ht="15" customHeight="1" x14ac:dyDescent="0.25">
      <c r="A35" s="1"/>
      <c r="B35" s="1"/>
      <c r="C35" s="1"/>
      <c r="D35" s="1"/>
      <c r="E35" s="1"/>
      <c r="F35" s="1"/>
      <c r="G35" s="1"/>
      <c r="H35" s="1"/>
      <c r="I35" s="1"/>
      <c r="J35" s="1"/>
      <c r="K35" s="1"/>
      <c r="L35" s="1"/>
      <c r="M35" s="1"/>
      <c r="N35" s="1"/>
      <c r="O35" s="1"/>
      <c r="P35" s="1"/>
      <c r="Q35" s="1"/>
      <c r="R35" s="1"/>
      <c r="S35" s="1"/>
      <c r="T35" s="1"/>
      <c r="U35" s="1"/>
      <c r="V35" s="1"/>
    </row>
    <row r="36" spans="1:22" ht="15" customHeight="1" x14ac:dyDescent="0.25">
      <c r="A36" s="1"/>
      <c r="B36" s="1"/>
      <c r="C36" s="1"/>
      <c r="D36" s="1"/>
      <c r="E36" s="1"/>
      <c r="F36" s="1"/>
      <c r="G36" s="1"/>
      <c r="H36" s="1"/>
      <c r="I36" s="1"/>
      <c r="J36" s="1"/>
      <c r="K36" s="1"/>
      <c r="L36" s="1"/>
      <c r="M36" s="1"/>
      <c r="N36" s="1"/>
      <c r="O36" s="1"/>
      <c r="P36" s="1"/>
      <c r="Q36" s="1"/>
      <c r="R36" s="1"/>
      <c r="S36" s="1"/>
      <c r="T36" s="1"/>
      <c r="U36" s="1"/>
      <c r="V36" s="1"/>
    </row>
    <row r="37" spans="1:22" ht="15" customHeight="1" x14ac:dyDescent="0.25">
      <c r="A37" s="1"/>
      <c r="B37" s="1"/>
      <c r="C37" s="1"/>
      <c r="D37" s="1"/>
      <c r="E37" s="1"/>
      <c r="F37" s="1"/>
      <c r="G37" s="1"/>
      <c r="H37" s="1"/>
      <c r="I37" s="1"/>
      <c r="J37" s="1"/>
      <c r="K37" s="1"/>
      <c r="L37" s="1"/>
      <c r="M37" s="1"/>
      <c r="N37" s="1"/>
      <c r="O37" s="1"/>
      <c r="P37" s="1"/>
      <c r="Q37" s="1"/>
      <c r="R37" s="1"/>
      <c r="S37" s="1"/>
      <c r="T37" s="1"/>
      <c r="U37" s="1"/>
      <c r="V37" s="1"/>
    </row>
    <row r="38" spans="1:22" ht="15" customHeight="1" x14ac:dyDescent="0.25">
      <c r="A38" s="1"/>
      <c r="B38" s="1"/>
      <c r="C38" s="1"/>
      <c r="D38" s="1"/>
      <c r="E38" s="1"/>
      <c r="F38" s="1"/>
      <c r="G38" s="1"/>
      <c r="H38" s="1"/>
      <c r="I38" s="1"/>
      <c r="J38" s="1"/>
      <c r="K38" s="1"/>
      <c r="L38" s="1"/>
      <c r="M38" s="1"/>
      <c r="N38" s="1"/>
      <c r="O38" s="1"/>
      <c r="P38" s="1"/>
      <c r="Q38" s="1"/>
      <c r="R38" s="1"/>
      <c r="S38" s="1"/>
      <c r="T38" s="1"/>
      <c r="U38" s="1"/>
      <c r="V38" s="1"/>
    </row>
    <row r="39" spans="1:22" ht="15" customHeight="1" x14ac:dyDescent="0.25">
      <c r="A39" s="1"/>
      <c r="B39" s="1"/>
      <c r="C39" s="1"/>
      <c r="D39" s="1"/>
      <c r="E39" s="1"/>
      <c r="F39" s="1"/>
      <c r="G39" s="1"/>
      <c r="H39" s="1"/>
      <c r="I39" s="1"/>
      <c r="J39" s="1"/>
      <c r="K39" s="1"/>
      <c r="L39" s="1"/>
      <c r="M39" s="1"/>
      <c r="N39" s="1"/>
      <c r="O39" s="1"/>
      <c r="P39" s="1"/>
      <c r="Q39" s="1"/>
      <c r="R39" s="1"/>
      <c r="S39" s="1"/>
      <c r="T39" s="1"/>
      <c r="U39" s="1"/>
      <c r="V39" s="1"/>
    </row>
    <row r="40" spans="1:22" ht="15" customHeight="1" x14ac:dyDescent="0.25">
      <c r="A40" s="1"/>
      <c r="B40" s="1"/>
      <c r="C40" s="1"/>
      <c r="D40" s="1"/>
      <c r="E40" s="1"/>
      <c r="F40" s="1"/>
      <c r="G40" s="1"/>
      <c r="H40" s="1"/>
      <c r="I40" s="1"/>
      <c r="J40" s="1"/>
      <c r="K40" s="1"/>
      <c r="L40" s="1"/>
      <c r="M40" s="1"/>
      <c r="N40" s="1"/>
      <c r="O40" s="1"/>
      <c r="P40" s="1"/>
      <c r="Q40" s="1"/>
      <c r="R40" s="1"/>
      <c r="S40" s="1"/>
      <c r="T40" s="1"/>
      <c r="U40" s="1"/>
      <c r="V40" s="1"/>
    </row>
    <row r="41" spans="1:22" ht="15" customHeight="1" x14ac:dyDescent="0.25">
      <c r="A41" s="1"/>
      <c r="B41" s="1"/>
      <c r="C41" s="1"/>
      <c r="D41" s="1"/>
      <c r="E41" s="1"/>
      <c r="F41" s="1"/>
      <c r="G41" s="1"/>
      <c r="H41" s="1"/>
      <c r="I41" s="1"/>
      <c r="J41" s="1"/>
      <c r="K41" s="1"/>
      <c r="L41" s="1"/>
      <c r="M41" s="1"/>
      <c r="N41" s="1"/>
      <c r="O41" s="1"/>
      <c r="P41" s="1"/>
      <c r="Q41" s="1"/>
      <c r="R41" s="1"/>
      <c r="S41" s="1"/>
      <c r="T41" s="1"/>
      <c r="U41" s="1"/>
      <c r="V41" s="1"/>
    </row>
    <row r="42" spans="1:22" ht="15" customHeight="1" x14ac:dyDescent="0.25">
      <c r="A42" s="1"/>
      <c r="B42" s="1"/>
      <c r="C42" s="1"/>
      <c r="D42" s="1"/>
      <c r="E42" s="1"/>
      <c r="F42" s="1"/>
      <c r="G42" s="1"/>
      <c r="H42" s="1"/>
      <c r="I42" s="1"/>
      <c r="J42" s="1"/>
      <c r="K42" s="1"/>
      <c r="L42" s="1"/>
      <c r="M42" s="1"/>
      <c r="N42" s="1"/>
      <c r="O42" s="1"/>
      <c r="P42" s="1"/>
      <c r="Q42" s="1"/>
      <c r="R42" s="1"/>
      <c r="S42" s="1"/>
      <c r="T42" s="1"/>
      <c r="U42" s="1"/>
      <c r="V42" s="1"/>
    </row>
    <row r="43" spans="1:22" ht="15" customHeight="1" x14ac:dyDescent="0.25">
      <c r="A43" s="1"/>
      <c r="B43" s="1"/>
      <c r="C43" s="1"/>
      <c r="D43" s="1"/>
      <c r="E43" s="1"/>
      <c r="F43" s="1"/>
      <c r="G43" s="1"/>
      <c r="H43" s="1"/>
      <c r="I43" s="1"/>
      <c r="J43" s="1"/>
      <c r="K43" s="1"/>
      <c r="L43" s="1"/>
      <c r="M43" s="1"/>
      <c r="N43" s="1"/>
      <c r="O43" s="1"/>
      <c r="P43" s="1"/>
      <c r="Q43" s="1"/>
      <c r="R43" s="1"/>
      <c r="S43" s="1"/>
      <c r="T43" s="1"/>
      <c r="U43" s="1"/>
      <c r="V43" s="1"/>
    </row>
    <row r="44" spans="1:22" ht="15" customHeight="1" x14ac:dyDescent="0.25">
      <c r="A44" s="1"/>
      <c r="B44" s="1"/>
      <c r="C44" s="1"/>
      <c r="D44" s="1"/>
      <c r="E44" s="1"/>
      <c r="F44" s="1"/>
      <c r="G44" s="1"/>
      <c r="H44" s="1"/>
      <c r="I44" s="1"/>
      <c r="J44" s="1"/>
      <c r="K44" s="1"/>
      <c r="L44" s="1"/>
      <c r="M44" s="1"/>
      <c r="N44" s="1"/>
      <c r="O44" s="1"/>
      <c r="P44" s="1"/>
      <c r="Q44" s="1"/>
      <c r="R44" s="1"/>
      <c r="S44" s="1"/>
      <c r="T44" s="1"/>
      <c r="U44" s="1"/>
      <c r="V44" s="1"/>
    </row>
    <row r="45" spans="1:22" ht="15" customHeight="1" x14ac:dyDescent="0.25">
      <c r="A45" s="1"/>
      <c r="B45" s="1"/>
      <c r="C45" s="1"/>
      <c r="D45" s="1"/>
      <c r="E45" s="1"/>
      <c r="F45" s="1"/>
      <c r="G45" s="1"/>
      <c r="H45" s="1"/>
      <c r="I45" s="1"/>
      <c r="J45" s="1"/>
      <c r="K45" s="1"/>
      <c r="L45" s="1"/>
      <c r="M45" s="1"/>
      <c r="N45" s="1"/>
      <c r="O45" s="1"/>
      <c r="P45" s="1"/>
      <c r="Q45" s="1"/>
      <c r="R45" s="1"/>
      <c r="S45" s="1"/>
      <c r="T45" s="1"/>
      <c r="U45" s="1"/>
      <c r="V45" s="1"/>
    </row>
    <row r="46" spans="1:22" ht="15" customHeight="1" x14ac:dyDescent="0.25">
      <c r="A46" s="1"/>
      <c r="B46" s="1"/>
      <c r="C46" s="1"/>
      <c r="D46" s="1"/>
      <c r="E46" s="1"/>
      <c r="F46" s="1"/>
      <c r="G46" s="1"/>
      <c r="H46" s="1"/>
      <c r="I46" s="1"/>
      <c r="J46" s="1"/>
      <c r="K46" s="1"/>
      <c r="L46" s="1"/>
      <c r="M46" s="1"/>
      <c r="N46" s="1"/>
      <c r="O46" s="1"/>
      <c r="P46" s="1"/>
      <c r="Q46" s="1"/>
      <c r="R46" s="1"/>
      <c r="S46" s="1"/>
      <c r="T46" s="1"/>
      <c r="U46" s="1"/>
      <c r="V46" s="1"/>
    </row>
    <row r="47" spans="1:22" ht="15" customHeight="1" x14ac:dyDescent="0.25">
      <c r="A47" s="1"/>
      <c r="B47" s="1"/>
      <c r="C47" s="1"/>
      <c r="D47" s="1"/>
      <c r="E47" s="1"/>
      <c r="F47" s="1"/>
      <c r="G47" s="1"/>
      <c r="H47" s="1"/>
      <c r="I47" s="1"/>
      <c r="J47" s="1"/>
      <c r="K47" s="1"/>
      <c r="L47" s="1"/>
      <c r="M47" s="1"/>
      <c r="N47" s="1"/>
      <c r="O47" s="1"/>
      <c r="P47" s="1"/>
      <c r="Q47" s="1"/>
      <c r="R47" s="1"/>
      <c r="S47" s="1"/>
      <c r="T47" s="1"/>
      <c r="U47" s="1"/>
      <c r="V47" s="1"/>
    </row>
    <row r="48" spans="1:22" ht="15" customHeight="1" x14ac:dyDescent="0.25">
      <c r="A48" s="1"/>
      <c r="B48" s="1"/>
      <c r="C48" s="1"/>
      <c r="D48" s="1"/>
      <c r="E48" s="1"/>
      <c r="F48" s="1"/>
      <c r="G48" s="1"/>
      <c r="H48" s="1"/>
      <c r="I48" s="1"/>
      <c r="J48" s="1"/>
      <c r="K48" s="1"/>
      <c r="L48" s="1"/>
      <c r="M48" s="1"/>
      <c r="N48" s="1"/>
      <c r="O48" s="1"/>
      <c r="P48" s="1"/>
      <c r="Q48" s="1"/>
      <c r="R48" s="1"/>
      <c r="S48" s="1"/>
      <c r="T48" s="1"/>
      <c r="U48" s="1"/>
      <c r="V48" s="1"/>
    </row>
    <row r="49" spans="1:22" ht="15" customHeight="1" x14ac:dyDescent="0.25">
      <c r="A49" s="1"/>
      <c r="B49" s="1"/>
      <c r="C49" s="1"/>
      <c r="D49" s="1"/>
      <c r="E49" s="1"/>
      <c r="F49" s="1"/>
      <c r="G49" s="1"/>
      <c r="H49" s="1"/>
      <c r="I49" s="1"/>
      <c r="J49" s="1"/>
      <c r="K49" s="1"/>
      <c r="L49" s="1"/>
      <c r="M49" s="1"/>
      <c r="N49" s="1"/>
      <c r="O49" s="1"/>
      <c r="P49" s="1"/>
      <c r="Q49" s="1"/>
      <c r="R49" s="1"/>
      <c r="S49" s="1"/>
      <c r="T49" s="1"/>
      <c r="U49" s="1"/>
      <c r="V49" s="1"/>
    </row>
    <row r="50" spans="1:22" ht="15" customHeight="1" x14ac:dyDescent="0.25">
      <c r="A50" s="1"/>
      <c r="B50" s="1"/>
      <c r="C50" s="1"/>
      <c r="D50" s="1"/>
      <c r="E50" s="1"/>
      <c r="F50" s="1"/>
      <c r="G50" s="1"/>
      <c r="H50" s="1"/>
      <c r="I50" s="1"/>
      <c r="J50" s="1"/>
      <c r="K50" s="1"/>
      <c r="L50" s="1"/>
      <c r="M50" s="1"/>
      <c r="N50" s="1"/>
      <c r="O50" s="1"/>
      <c r="P50" s="1"/>
      <c r="Q50" s="1"/>
      <c r="R50" s="1"/>
      <c r="S50" s="1"/>
      <c r="T50" s="1"/>
      <c r="U50" s="1"/>
      <c r="V50" s="1"/>
    </row>
    <row r="51" spans="1:22" ht="15" customHeight="1" x14ac:dyDescent="0.25">
      <c r="A51" s="1"/>
      <c r="B51" s="1"/>
      <c r="C51" s="1"/>
      <c r="D51" s="1"/>
      <c r="E51" s="1"/>
      <c r="F51" s="1"/>
      <c r="G51" s="1"/>
      <c r="H51" s="1"/>
      <c r="I51" s="1"/>
      <c r="J51" s="1"/>
      <c r="K51" s="1"/>
      <c r="L51" s="1"/>
      <c r="M51" s="1"/>
      <c r="N51" s="1"/>
      <c r="O51" s="1"/>
      <c r="P51" s="1"/>
      <c r="Q51" s="1"/>
      <c r="R51" s="1"/>
      <c r="S51" s="1"/>
      <c r="T51" s="1"/>
      <c r="U51" s="1"/>
      <c r="V51" s="1"/>
    </row>
    <row r="52" spans="1:22" ht="15" customHeight="1" x14ac:dyDescent="0.25">
      <c r="A52" s="1"/>
      <c r="B52" s="1"/>
      <c r="C52" s="1"/>
      <c r="D52" s="1"/>
      <c r="E52" s="1"/>
      <c r="F52" s="1"/>
      <c r="G52" s="1"/>
      <c r="H52" s="1"/>
      <c r="I52" s="1"/>
      <c r="J52" s="1"/>
      <c r="K52" s="1"/>
      <c r="L52" s="1"/>
      <c r="M52" s="1"/>
      <c r="N52" s="1"/>
      <c r="O52" s="1"/>
      <c r="P52" s="1"/>
      <c r="Q52" s="1"/>
      <c r="R52" s="1"/>
      <c r="S52" s="1"/>
      <c r="T52" s="1"/>
      <c r="U52" s="1"/>
      <c r="V52" s="1"/>
    </row>
    <row r="53" spans="1:22" ht="15" customHeight="1" x14ac:dyDescent="0.25">
      <c r="A53" s="1"/>
      <c r="B53" s="1"/>
      <c r="C53" s="1"/>
      <c r="D53" s="1"/>
      <c r="E53" s="1"/>
      <c r="F53" s="1"/>
      <c r="G53" s="1"/>
      <c r="H53" s="1"/>
      <c r="I53" s="1"/>
      <c r="J53" s="1"/>
      <c r="K53" s="1"/>
      <c r="L53" s="1"/>
      <c r="M53" s="1"/>
      <c r="N53" s="1"/>
      <c r="O53" s="1"/>
      <c r="P53" s="1"/>
      <c r="Q53" s="1"/>
      <c r="R53" s="1"/>
      <c r="S53" s="1"/>
      <c r="T53" s="1"/>
      <c r="U53" s="1"/>
      <c r="V53" s="1"/>
    </row>
    <row r="54" spans="1:22" ht="15" customHeight="1" x14ac:dyDescent="0.25">
      <c r="A54" s="1"/>
      <c r="B54" s="1"/>
      <c r="C54" s="1"/>
      <c r="D54" s="1"/>
      <c r="E54" s="1"/>
      <c r="F54" s="1"/>
      <c r="G54" s="1"/>
      <c r="H54" s="1"/>
      <c r="I54" s="1"/>
      <c r="J54" s="1"/>
      <c r="K54" s="1"/>
      <c r="L54" s="1"/>
      <c r="M54" s="1"/>
      <c r="N54" s="1"/>
      <c r="O54" s="1"/>
      <c r="P54" s="1"/>
      <c r="Q54" s="1"/>
      <c r="R54" s="1"/>
      <c r="S54" s="1"/>
      <c r="T54" s="1"/>
      <c r="U54" s="1"/>
      <c r="V54" s="1"/>
    </row>
    <row r="55" spans="1:22" ht="15" customHeight="1" x14ac:dyDescent="0.25">
      <c r="A55" s="1"/>
      <c r="B55" s="1"/>
      <c r="C55" s="1"/>
      <c r="D55" s="1"/>
      <c r="E55" s="1"/>
      <c r="F55" s="1"/>
      <c r="G55" s="1"/>
      <c r="H55" s="1"/>
      <c r="I55" s="1"/>
      <c r="J55" s="1"/>
      <c r="K55" s="1"/>
      <c r="L55" s="1"/>
      <c r="M55" s="1"/>
      <c r="N55" s="1"/>
      <c r="O55" s="1"/>
      <c r="P55" s="1"/>
      <c r="Q55" s="1"/>
      <c r="R55" s="1"/>
      <c r="S55" s="1"/>
      <c r="T55" s="1"/>
      <c r="U55" s="1"/>
      <c r="V55" s="1"/>
    </row>
    <row r="56" spans="1:22" ht="15" customHeight="1" x14ac:dyDescent="0.25">
      <c r="A56" s="1"/>
      <c r="B56" s="1"/>
      <c r="C56" s="1"/>
      <c r="D56" s="1"/>
      <c r="E56" s="1"/>
      <c r="F56" s="1"/>
      <c r="G56" s="1"/>
      <c r="H56" s="1"/>
      <c r="I56" s="1"/>
      <c r="J56" s="1"/>
      <c r="K56" s="1"/>
      <c r="L56" s="1"/>
      <c r="M56" s="1"/>
      <c r="N56" s="1"/>
      <c r="O56" s="1"/>
      <c r="P56" s="1"/>
      <c r="Q56" s="1"/>
      <c r="R56" s="1"/>
      <c r="S56" s="1"/>
      <c r="T56" s="1"/>
      <c r="U56" s="1"/>
      <c r="V56" s="1"/>
    </row>
    <row r="57" spans="1:22" ht="15" customHeight="1" x14ac:dyDescent="0.25">
      <c r="A57" s="1"/>
      <c r="B57" s="1"/>
      <c r="C57" s="1"/>
      <c r="D57" s="1"/>
      <c r="E57" s="1"/>
      <c r="F57" s="1"/>
      <c r="G57" s="1"/>
      <c r="H57" s="1"/>
      <c r="I57" s="1"/>
      <c r="J57" s="1"/>
      <c r="K57" s="1"/>
      <c r="L57" s="1"/>
      <c r="M57" s="1"/>
      <c r="N57" s="1"/>
      <c r="O57" s="1"/>
      <c r="P57" s="1"/>
      <c r="Q57" s="1"/>
      <c r="R57" s="1"/>
      <c r="S57" s="1"/>
      <c r="T57" s="1"/>
      <c r="U57" s="1"/>
      <c r="V57" s="1"/>
    </row>
    <row r="58" spans="1:22" ht="15" customHeight="1" x14ac:dyDescent="0.25">
      <c r="A58" s="1"/>
      <c r="B58" s="1"/>
      <c r="C58" s="1"/>
      <c r="D58" s="1"/>
      <c r="E58" s="1"/>
      <c r="F58" s="1"/>
      <c r="G58" s="1"/>
      <c r="H58" s="1"/>
      <c r="I58" s="1"/>
      <c r="J58" s="1"/>
      <c r="K58" s="1"/>
      <c r="L58" s="1"/>
      <c r="M58" s="1"/>
      <c r="N58" s="1"/>
      <c r="O58" s="1"/>
      <c r="P58" s="1"/>
      <c r="Q58" s="1"/>
      <c r="R58" s="1"/>
      <c r="S58" s="1"/>
      <c r="T58" s="1"/>
      <c r="U58" s="1"/>
      <c r="V58" s="1"/>
    </row>
    <row r="59" spans="1:22" ht="15" customHeight="1" x14ac:dyDescent="0.25">
      <c r="A59" s="1"/>
      <c r="B59" s="1"/>
      <c r="C59" s="1"/>
      <c r="D59" s="1"/>
      <c r="E59" s="1"/>
      <c r="F59" s="1"/>
      <c r="G59" s="1"/>
      <c r="H59" s="1"/>
      <c r="I59" s="1"/>
      <c r="J59" s="1"/>
      <c r="K59" s="1"/>
      <c r="L59" s="1"/>
      <c r="M59" s="1"/>
      <c r="N59" s="1"/>
      <c r="O59" s="1"/>
      <c r="P59" s="1"/>
      <c r="Q59" s="1"/>
      <c r="R59" s="1"/>
      <c r="S59" s="1"/>
      <c r="T59" s="1"/>
      <c r="U59" s="1"/>
      <c r="V59" s="1"/>
    </row>
    <row r="60" spans="1:22" ht="15" customHeight="1" x14ac:dyDescent="0.25">
      <c r="A60" s="1"/>
      <c r="B60" s="1"/>
      <c r="C60" s="1"/>
      <c r="D60" s="1"/>
      <c r="E60" s="1"/>
      <c r="F60" s="1"/>
      <c r="G60" s="1"/>
      <c r="H60" s="1"/>
      <c r="I60" s="1"/>
      <c r="J60" s="1"/>
      <c r="K60" s="1"/>
      <c r="L60" s="1"/>
      <c r="M60" s="1"/>
      <c r="N60" s="1"/>
      <c r="O60" s="1"/>
      <c r="P60" s="1"/>
      <c r="Q60" s="1"/>
      <c r="R60" s="1"/>
      <c r="S60" s="1"/>
      <c r="T60" s="1"/>
      <c r="U60" s="1"/>
      <c r="V60" s="1"/>
    </row>
    <row r="61" spans="1:22" ht="15" customHeight="1" x14ac:dyDescent="0.25">
      <c r="A61" s="1"/>
      <c r="B61" s="1"/>
      <c r="C61" s="1"/>
      <c r="D61" s="1"/>
      <c r="E61" s="1"/>
      <c r="F61" s="1"/>
      <c r="G61" s="1"/>
      <c r="H61" s="1"/>
      <c r="I61" s="1"/>
      <c r="J61" s="1"/>
      <c r="K61" s="1"/>
      <c r="L61" s="1"/>
      <c r="M61" s="1"/>
      <c r="N61" s="1"/>
      <c r="O61" s="1"/>
      <c r="P61" s="1"/>
      <c r="Q61" s="1"/>
      <c r="R61" s="1"/>
      <c r="S61" s="1"/>
      <c r="T61" s="1"/>
      <c r="U61" s="1"/>
      <c r="V61" s="1"/>
    </row>
    <row r="62" spans="1:22" ht="15" customHeight="1" x14ac:dyDescent="0.25">
      <c r="A62" s="1"/>
      <c r="B62" s="1"/>
      <c r="C62" s="1"/>
      <c r="D62" s="1"/>
      <c r="E62" s="1"/>
      <c r="F62" s="1"/>
      <c r="G62" s="1"/>
      <c r="H62" s="1"/>
      <c r="I62" s="1"/>
      <c r="J62" s="1"/>
      <c r="K62" s="1"/>
      <c r="L62" s="1"/>
      <c r="M62" s="1"/>
      <c r="N62" s="1"/>
      <c r="O62" s="1"/>
      <c r="P62" s="1"/>
      <c r="Q62" s="1"/>
      <c r="R62" s="1"/>
      <c r="S62" s="1"/>
      <c r="T62" s="1"/>
      <c r="U62" s="1"/>
      <c r="V62" s="1"/>
    </row>
    <row r="63" spans="1:22" ht="15" customHeight="1" x14ac:dyDescent="0.25">
      <c r="A63" s="1"/>
      <c r="B63" s="1"/>
      <c r="C63" s="1"/>
      <c r="D63" s="1"/>
      <c r="E63" s="1"/>
      <c r="F63" s="1"/>
      <c r="G63" s="1"/>
      <c r="H63" s="1"/>
      <c r="I63" s="1"/>
      <c r="J63" s="1"/>
      <c r="K63" s="1"/>
      <c r="L63" s="1"/>
      <c r="M63" s="1"/>
      <c r="N63" s="1"/>
      <c r="O63" s="1"/>
      <c r="P63" s="1"/>
      <c r="Q63" s="1"/>
      <c r="R63" s="1"/>
      <c r="S63" s="1"/>
      <c r="T63" s="1"/>
      <c r="U63" s="1"/>
      <c r="V63" s="1"/>
    </row>
    <row r="64" spans="1:22" ht="15" customHeight="1" x14ac:dyDescent="0.25">
      <c r="A64" s="1"/>
      <c r="B64" s="1"/>
      <c r="C64" s="1"/>
      <c r="D64" s="1"/>
      <c r="E64" s="1"/>
      <c r="F64" s="1"/>
      <c r="G64" s="1"/>
      <c r="H64" s="1"/>
      <c r="I64" s="1"/>
      <c r="J64" s="1"/>
      <c r="K64" s="1"/>
      <c r="L64" s="1"/>
      <c r="M64" s="1"/>
      <c r="N64" s="1"/>
      <c r="O64" s="1"/>
      <c r="P64" s="1"/>
      <c r="Q64" s="1"/>
      <c r="R64" s="1"/>
      <c r="S64" s="1"/>
      <c r="T64" s="1"/>
      <c r="U64" s="1"/>
      <c r="V64" s="1"/>
    </row>
    <row r="65" spans="1:22" ht="15" customHeight="1" x14ac:dyDescent="0.25">
      <c r="A65" s="1"/>
      <c r="B65" s="1"/>
      <c r="C65" s="1"/>
      <c r="D65" s="1"/>
      <c r="E65" s="1"/>
      <c r="F65" s="1"/>
      <c r="G65" s="1"/>
      <c r="H65" s="1"/>
      <c r="I65" s="1"/>
      <c r="J65" s="1"/>
      <c r="K65" s="1"/>
      <c r="L65" s="1"/>
      <c r="M65" s="1"/>
      <c r="N65" s="1"/>
      <c r="O65" s="1"/>
      <c r="P65" s="1"/>
      <c r="Q65" s="1"/>
      <c r="R65" s="1"/>
      <c r="S65" s="1"/>
      <c r="T65" s="1"/>
      <c r="U65" s="1"/>
      <c r="V65" s="1"/>
    </row>
    <row r="66" spans="1:22" ht="15" customHeight="1" x14ac:dyDescent="0.25">
      <c r="A66" s="1"/>
      <c r="B66" s="1"/>
      <c r="C66" s="1"/>
      <c r="D66" s="1"/>
      <c r="E66" s="1"/>
      <c r="F66" s="1"/>
      <c r="G66" s="1"/>
      <c r="H66" s="1"/>
      <c r="I66" s="1"/>
      <c r="J66" s="1"/>
      <c r="K66" s="1"/>
      <c r="L66" s="1"/>
      <c r="M66" s="1"/>
      <c r="N66" s="1"/>
      <c r="O66" s="1"/>
      <c r="P66" s="1"/>
      <c r="Q66" s="1"/>
      <c r="R66" s="1"/>
      <c r="S66" s="1"/>
      <c r="T66" s="1"/>
      <c r="U66" s="1"/>
      <c r="V66" s="1"/>
    </row>
    <row r="67" spans="1:22" ht="15" customHeight="1" x14ac:dyDescent="0.25">
      <c r="A67" s="1"/>
      <c r="B67" s="1"/>
      <c r="C67" s="1"/>
      <c r="D67" s="1"/>
      <c r="E67" s="1"/>
      <c r="F67" s="1"/>
      <c r="G67" s="1"/>
      <c r="H67" s="1"/>
      <c r="I67" s="1"/>
      <c r="J67" s="1"/>
      <c r="K67" s="1"/>
      <c r="L67" s="1"/>
      <c r="M67" s="1"/>
      <c r="N67" s="1"/>
      <c r="O67" s="1"/>
      <c r="P67" s="1"/>
      <c r="Q67" s="1"/>
      <c r="R67" s="1"/>
      <c r="S67" s="1"/>
      <c r="T67" s="1"/>
      <c r="U67" s="1"/>
      <c r="V67" s="1"/>
    </row>
    <row r="68" spans="1:22" ht="15" customHeight="1" x14ac:dyDescent="0.25">
      <c r="A68" s="1"/>
      <c r="B68" s="1"/>
      <c r="C68" s="1"/>
      <c r="D68" s="1"/>
      <c r="E68" s="1"/>
      <c r="F68" s="1"/>
      <c r="G68" s="1"/>
      <c r="H68" s="1"/>
      <c r="I68" s="1"/>
      <c r="J68" s="1"/>
      <c r="K68" s="1"/>
      <c r="L68" s="1"/>
      <c r="M68" s="1"/>
      <c r="N68" s="1"/>
      <c r="O68" s="1"/>
      <c r="P68" s="1"/>
      <c r="Q68" s="1"/>
      <c r="R68" s="1"/>
      <c r="S68" s="1"/>
      <c r="T68" s="1"/>
      <c r="U68" s="1"/>
      <c r="V68" s="1"/>
    </row>
    <row r="69" spans="1:22" ht="15" customHeight="1" x14ac:dyDescent="0.25">
      <c r="A69" s="1"/>
      <c r="B69" s="1"/>
      <c r="C69" s="1"/>
      <c r="D69" s="1"/>
      <c r="E69" s="1"/>
      <c r="F69" s="1"/>
      <c r="G69" s="1"/>
      <c r="H69" s="1"/>
      <c r="I69" s="1"/>
      <c r="J69" s="1"/>
      <c r="K69" s="1"/>
      <c r="L69" s="1"/>
      <c r="M69" s="1"/>
      <c r="N69" s="1"/>
      <c r="O69" s="1"/>
      <c r="P69" s="1"/>
      <c r="Q69" s="1"/>
      <c r="R69" s="1"/>
      <c r="S69" s="1"/>
      <c r="T69" s="1"/>
      <c r="U69" s="1"/>
      <c r="V69" s="1"/>
    </row>
    <row r="70" spans="1:22" ht="15" customHeight="1" x14ac:dyDescent="0.25">
      <c r="A70" s="1"/>
      <c r="B70" s="1"/>
      <c r="C70" s="1"/>
      <c r="D70" s="1"/>
      <c r="E70" s="1"/>
      <c r="F70" s="1"/>
      <c r="G70" s="1"/>
      <c r="H70" s="1"/>
      <c r="I70" s="1"/>
      <c r="J70" s="1"/>
      <c r="K70" s="1"/>
      <c r="L70" s="1"/>
      <c r="M70" s="1"/>
      <c r="N70" s="1"/>
      <c r="O70" s="1"/>
      <c r="P70" s="1"/>
      <c r="Q70" s="1"/>
      <c r="R70" s="1"/>
      <c r="S70" s="1"/>
      <c r="T70" s="1"/>
      <c r="U70" s="1"/>
      <c r="V70" s="1"/>
    </row>
    <row r="71" spans="1:22" ht="15" customHeight="1" x14ac:dyDescent="0.25">
      <c r="A71" s="1"/>
      <c r="B71" s="1"/>
      <c r="C71" s="1"/>
      <c r="D71" s="1"/>
      <c r="E71" s="1"/>
      <c r="F71" s="1"/>
      <c r="G71" s="1"/>
      <c r="H71" s="1"/>
      <c r="I71" s="1"/>
      <c r="J71" s="1"/>
      <c r="K71" s="1"/>
      <c r="L71" s="1"/>
      <c r="M71" s="1"/>
      <c r="N71" s="1"/>
      <c r="O71" s="1"/>
      <c r="P71" s="1"/>
      <c r="Q71" s="1"/>
      <c r="R71" s="1"/>
      <c r="S71" s="1"/>
      <c r="T71" s="1"/>
      <c r="U71" s="1"/>
      <c r="V71" s="1"/>
    </row>
    <row r="72" spans="1:22" ht="15" customHeight="1" x14ac:dyDescent="0.25">
      <c r="A72" s="1"/>
      <c r="B72" s="1"/>
      <c r="C72" s="1"/>
      <c r="D72" s="1"/>
      <c r="E72" s="1"/>
      <c r="F72" s="1"/>
      <c r="G72" s="1"/>
      <c r="H72" s="1"/>
      <c r="I72" s="1"/>
      <c r="J72" s="1"/>
      <c r="K72" s="1"/>
      <c r="L72" s="1"/>
      <c r="M72" s="1"/>
      <c r="N72" s="1"/>
      <c r="O72" s="1"/>
      <c r="P72" s="1"/>
      <c r="Q72" s="1"/>
      <c r="R72" s="1"/>
      <c r="S72" s="1"/>
      <c r="T72" s="1"/>
      <c r="U72" s="1"/>
      <c r="V72" s="1"/>
    </row>
    <row r="73" spans="1:22" ht="15" customHeight="1" x14ac:dyDescent="0.25">
      <c r="A73" s="1"/>
      <c r="B73" s="1"/>
      <c r="C73" s="1"/>
      <c r="D73" s="1"/>
      <c r="E73" s="1"/>
      <c r="F73" s="1"/>
      <c r="G73" s="1"/>
      <c r="H73" s="1"/>
      <c r="I73" s="1"/>
      <c r="J73" s="1"/>
      <c r="K73" s="1"/>
      <c r="L73" s="1"/>
      <c r="M73" s="1"/>
      <c r="N73" s="1"/>
      <c r="O73" s="1"/>
      <c r="P73" s="1"/>
      <c r="Q73" s="1"/>
      <c r="R73" s="1"/>
      <c r="S73" s="1"/>
      <c r="T73" s="1"/>
      <c r="U73" s="1"/>
      <c r="V73" s="1"/>
    </row>
    <row r="74" spans="1:22" ht="15" customHeight="1" x14ac:dyDescent="0.25">
      <c r="A74" s="1"/>
      <c r="B74" s="1"/>
      <c r="C74" s="1"/>
      <c r="D74" s="1"/>
      <c r="E74" s="1"/>
      <c r="F74" s="1"/>
      <c r="G74" s="1"/>
      <c r="H74" s="1"/>
      <c r="I74" s="1"/>
      <c r="J74" s="1"/>
      <c r="K74" s="1"/>
      <c r="L74" s="1"/>
      <c r="M74" s="1"/>
      <c r="N74" s="1"/>
      <c r="O74" s="1"/>
      <c r="P74" s="1"/>
      <c r="Q74" s="1"/>
      <c r="R74" s="1"/>
      <c r="S74" s="1"/>
      <c r="T74" s="1"/>
      <c r="U74" s="1"/>
      <c r="V74" s="1"/>
    </row>
    <row r="75" spans="1:22" ht="15" customHeight="1" x14ac:dyDescent="0.25">
      <c r="A75" s="1"/>
      <c r="B75" s="1"/>
      <c r="C75" s="1"/>
      <c r="D75" s="1"/>
      <c r="E75" s="1"/>
      <c r="F75" s="1"/>
      <c r="G75" s="1"/>
      <c r="H75" s="1"/>
      <c r="I75" s="1"/>
      <c r="J75" s="1"/>
      <c r="K75" s="1"/>
      <c r="L75" s="1"/>
      <c r="M75" s="1"/>
      <c r="N75" s="1"/>
      <c r="O75" s="1"/>
      <c r="P75" s="1"/>
      <c r="Q75" s="1"/>
      <c r="R75" s="1"/>
      <c r="S75" s="1"/>
      <c r="T75" s="1"/>
      <c r="U75" s="1"/>
      <c r="V75" s="1"/>
    </row>
    <row r="76" spans="1:22" ht="15" customHeight="1" x14ac:dyDescent="0.25">
      <c r="A76" s="1"/>
      <c r="B76" s="1"/>
      <c r="C76" s="1"/>
      <c r="D76" s="1"/>
      <c r="E76" s="1"/>
      <c r="F76" s="1"/>
      <c r="G76" s="1"/>
      <c r="H76" s="1"/>
      <c r="I76" s="1"/>
      <c r="J76" s="1"/>
      <c r="K76" s="1"/>
      <c r="L76" s="1"/>
      <c r="M76" s="1"/>
      <c r="N76" s="1"/>
      <c r="O76" s="1"/>
      <c r="P76" s="1"/>
      <c r="Q76" s="1"/>
      <c r="R76" s="1"/>
      <c r="S76" s="1"/>
      <c r="T76" s="1"/>
      <c r="U76" s="1"/>
      <c r="V76" s="1"/>
    </row>
    <row r="77" spans="1:22" ht="15" customHeight="1" x14ac:dyDescent="0.25">
      <c r="A77" s="1"/>
      <c r="B77" s="1"/>
      <c r="C77" s="1"/>
      <c r="D77" s="1"/>
      <c r="E77" s="1"/>
      <c r="F77" s="1"/>
      <c r="G77" s="1"/>
      <c r="H77" s="1"/>
      <c r="I77" s="1"/>
      <c r="J77" s="1"/>
      <c r="K77" s="1"/>
      <c r="L77" s="1"/>
      <c r="M77" s="1"/>
      <c r="N77" s="1"/>
      <c r="O77" s="1"/>
      <c r="P77" s="1"/>
      <c r="Q77" s="1"/>
      <c r="R77" s="1"/>
      <c r="S77" s="1"/>
      <c r="T77" s="1"/>
      <c r="U77" s="1"/>
      <c r="V77" s="1"/>
    </row>
    <row r="78" spans="1:22" ht="15" customHeight="1" x14ac:dyDescent="0.25">
      <c r="A78" s="1"/>
      <c r="B78" s="1"/>
      <c r="C78" s="1"/>
      <c r="D78" s="1"/>
      <c r="E78" s="1"/>
      <c r="F78" s="1"/>
      <c r="G78" s="1"/>
      <c r="H78" s="1"/>
      <c r="I78" s="1"/>
      <c r="J78" s="1"/>
      <c r="K78" s="1"/>
      <c r="L78" s="1"/>
      <c r="M78" s="1"/>
      <c r="N78" s="1"/>
      <c r="O78" s="1"/>
      <c r="P78" s="1"/>
      <c r="Q78" s="1"/>
      <c r="R78" s="1"/>
      <c r="S78" s="1"/>
      <c r="T78" s="1"/>
      <c r="U78" s="1"/>
      <c r="V78" s="1"/>
    </row>
    <row r="79" spans="1:22" ht="15" customHeight="1" x14ac:dyDescent="0.25">
      <c r="A79" s="1"/>
      <c r="B79" s="1"/>
      <c r="C79" s="1"/>
      <c r="D79" s="1"/>
      <c r="E79" s="1"/>
      <c r="F79" s="1"/>
      <c r="G79" s="1"/>
      <c r="H79" s="1"/>
      <c r="I79" s="1"/>
      <c r="J79" s="1"/>
      <c r="K79" s="1"/>
      <c r="L79" s="1"/>
      <c r="M79" s="1"/>
      <c r="N79" s="1"/>
      <c r="O79" s="1"/>
      <c r="P79" s="1"/>
      <c r="Q79" s="1"/>
      <c r="R79" s="1"/>
      <c r="S79" s="1"/>
      <c r="T79" s="1"/>
      <c r="U79" s="1"/>
      <c r="V79" s="1"/>
    </row>
    <row r="80" spans="1:22" ht="15" customHeight="1" x14ac:dyDescent="0.25">
      <c r="A80" s="1"/>
      <c r="B80" s="1"/>
      <c r="C80" s="1"/>
      <c r="D80" s="1"/>
      <c r="E80" s="1"/>
      <c r="F80" s="1"/>
      <c r="G80" s="1"/>
      <c r="H80" s="1"/>
      <c r="I80" s="1"/>
      <c r="J80" s="1"/>
      <c r="K80" s="1"/>
      <c r="L80" s="1"/>
      <c r="M80" s="1"/>
      <c r="N80" s="1"/>
      <c r="O80" s="1"/>
      <c r="P80" s="1"/>
      <c r="Q80" s="1"/>
      <c r="R80" s="1"/>
      <c r="S80" s="1"/>
      <c r="T80" s="1"/>
      <c r="U80" s="1"/>
      <c r="V80" s="1"/>
    </row>
    <row r="81" spans="1:22" ht="15" customHeight="1" x14ac:dyDescent="0.25">
      <c r="A81" s="1"/>
      <c r="B81" s="1"/>
      <c r="C81" s="1"/>
      <c r="D81" s="1"/>
      <c r="E81" s="1"/>
      <c r="F81" s="1"/>
      <c r="G81" s="1"/>
      <c r="H81" s="1"/>
      <c r="I81" s="1"/>
      <c r="J81" s="1"/>
      <c r="K81" s="1"/>
      <c r="L81" s="1"/>
      <c r="M81" s="1"/>
      <c r="N81" s="1"/>
      <c r="O81" s="1"/>
      <c r="P81" s="1"/>
      <c r="Q81" s="1"/>
      <c r="R81" s="1"/>
      <c r="S81" s="1"/>
      <c r="T81" s="1"/>
      <c r="U81" s="1"/>
      <c r="V81" s="1"/>
    </row>
    <row r="82" spans="1:22" ht="15" customHeight="1" x14ac:dyDescent="0.25">
      <c r="A82" s="1"/>
      <c r="B82" s="1"/>
      <c r="C82" s="1"/>
      <c r="D82" s="1"/>
      <c r="E82" s="1"/>
      <c r="F82" s="1"/>
      <c r="G82" s="1"/>
      <c r="H82" s="1"/>
      <c r="I82" s="1"/>
      <c r="J82" s="1"/>
      <c r="K82" s="1"/>
      <c r="L82" s="1"/>
      <c r="M82" s="1"/>
      <c r="N82" s="1"/>
      <c r="O82" s="1"/>
      <c r="P82" s="1"/>
      <c r="Q82" s="1"/>
      <c r="R82" s="1"/>
      <c r="S82" s="1"/>
      <c r="T82" s="1"/>
      <c r="U82" s="1"/>
      <c r="V82" s="1"/>
    </row>
    <row r="83" spans="1:22" ht="15" customHeight="1" x14ac:dyDescent="0.25">
      <c r="A83" s="1"/>
      <c r="B83" s="1"/>
      <c r="C83" s="1"/>
      <c r="D83" s="1"/>
      <c r="E83" s="1"/>
      <c r="F83" s="1"/>
      <c r="G83" s="1"/>
      <c r="H83" s="1"/>
      <c r="I83" s="1"/>
      <c r="J83" s="1"/>
      <c r="K83" s="1"/>
      <c r="L83" s="1"/>
      <c r="M83" s="1"/>
      <c r="N83" s="1"/>
      <c r="O83" s="1"/>
      <c r="P83" s="1"/>
      <c r="Q83" s="1"/>
      <c r="R83" s="1"/>
      <c r="S83" s="1"/>
      <c r="T83" s="1"/>
      <c r="U83" s="1"/>
      <c r="V83" s="1"/>
    </row>
    <row r="84" spans="1:22" ht="15" customHeight="1" x14ac:dyDescent="0.25">
      <c r="A84" s="1"/>
      <c r="B84" s="1"/>
      <c r="C84" s="1"/>
      <c r="D84" s="1"/>
      <c r="E84" s="1"/>
      <c r="F84" s="1"/>
      <c r="G84" s="1"/>
      <c r="H84" s="1"/>
      <c r="I84" s="1"/>
      <c r="J84" s="1"/>
      <c r="K84" s="1"/>
      <c r="L84" s="1"/>
      <c r="M84" s="1"/>
      <c r="N84" s="1"/>
      <c r="O84" s="1"/>
      <c r="P84" s="1"/>
      <c r="Q84" s="1"/>
      <c r="R84" s="1"/>
      <c r="S84" s="1"/>
      <c r="T84" s="1"/>
      <c r="U84" s="1"/>
      <c r="V84" s="1"/>
    </row>
    <row r="85" spans="1:22" ht="15" customHeight="1" x14ac:dyDescent="0.25">
      <c r="A85" s="1"/>
      <c r="B85" s="1"/>
      <c r="C85" s="1"/>
      <c r="D85" s="1"/>
      <c r="E85" s="1"/>
      <c r="F85" s="1"/>
      <c r="G85" s="1"/>
      <c r="H85" s="1"/>
      <c r="I85" s="1"/>
      <c r="J85" s="1"/>
      <c r="K85" s="1"/>
      <c r="L85" s="1"/>
      <c r="M85" s="1"/>
      <c r="N85" s="1"/>
      <c r="O85" s="1"/>
      <c r="P85" s="1"/>
      <c r="Q85" s="1"/>
      <c r="R85" s="1"/>
      <c r="S85" s="1"/>
      <c r="T85" s="1"/>
      <c r="U85" s="1"/>
      <c r="V85" s="1"/>
    </row>
    <row r="86" spans="1:22" ht="15" customHeight="1" x14ac:dyDescent="0.25">
      <c r="A86" s="1"/>
      <c r="B86" s="1"/>
      <c r="C86" s="1"/>
      <c r="D86" s="1"/>
      <c r="E86" s="1"/>
      <c r="F86" s="1"/>
      <c r="G86" s="1"/>
      <c r="H86" s="1"/>
      <c r="I86" s="1"/>
      <c r="J86" s="1"/>
      <c r="K86" s="1"/>
      <c r="L86" s="1"/>
      <c r="M86" s="1"/>
      <c r="N86" s="1"/>
      <c r="O86" s="1"/>
      <c r="P86" s="1"/>
      <c r="Q86" s="1"/>
      <c r="R86" s="1"/>
      <c r="S86" s="1"/>
      <c r="T86" s="1"/>
      <c r="U86" s="1"/>
      <c r="V86" s="1"/>
    </row>
    <row r="87" spans="1:22" ht="15" customHeight="1" x14ac:dyDescent="0.25">
      <c r="A87" s="1"/>
      <c r="B87" s="1"/>
      <c r="C87" s="1"/>
      <c r="D87" s="1"/>
      <c r="E87" s="1"/>
      <c r="F87" s="1"/>
      <c r="G87" s="1"/>
      <c r="H87" s="1"/>
      <c r="I87" s="1"/>
      <c r="J87" s="1"/>
      <c r="K87" s="1"/>
      <c r="L87" s="1"/>
      <c r="M87" s="1"/>
      <c r="N87" s="1"/>
      <c r="O87" s="1"/>
      <c r="P87" s="1"/>
      <c r="Q87" s="1"/>
      <c r="R87" s="1"/>
      <c r="S87" s="1"/>
      <c r="T87" s="1"/>
      <c r="U87" s="1"/>
      <c r="V87" s="1"/>
    </row>
    <row r="88" spans="1:22" ht="15" customHeight="1" x14ac:dyDescent="0.25">
      <c r="A88" s="1"/>
      <c r="B88" s="1"/>
      <c r="C88" s="1"/>
      <c r="D88" s="1"/>
      <c r="E88" s="1"/>
      <c r="F88" s="1"/>
      <c r="G88" s="1"/>
      <c r="H88" s="1"/>
      <c r="I88" s="1"/>
      <c r="J88" s="1"/>
      <c r="K88" s="1"/>
      <c r="L88" s="1"/>
      <c r="M88" s="1"/>
      <c r="N88" s="1"/>
      <c r="O88" s="1"/>
      <c r="P88" s="1"/>
      <c r="Q88" s="1"/>
      <c r="R88" s="1"/>
      <c r="S88" s="1"/>
      <c r="T88" s="1"/>
      <c r="U88" s="1"/>
      <c r="V88" s="1"/>
    </row>
    <row r="89" spans="1:22" ht="15" customHeight="1" x14ac:dyDescent="0.25">
      <c r="A89" s="1"/>
      <c r="B89" s="1"/>
      <c r="C89" s="1"/>
      <c r="D89" s="1"/>
      <c r="E89" s="1"/>
      <c r="F89" s="1"/>
      <c r="G89" s="1"/>
      <c r="H89" s="1"/>
      <c r="I89" s="1"/>
      <c r="J89" s="1"/>
      <c r="K89" s="1"/>
      <c r="L89" s="1"/>
      <c r="M89" s="1"/>
      <c r="N89" s="1"/>
      <c r="O89" s="1"/>
      <c r="P89" s="1"/>
      <c r="Q89" s="1"/>
      <c r="R89" s="1"/>
      <c r="S89" s="1"/>
      <c r="T89" s="1"/>
      <c r="U89" s="1"/>
      <c r="V89" s="1"/>
    </row>
    <row r="90" spans="1:22" ht="15" customHeight="1" x14ac:dyDescent="0.25">
      <c r="A90" s="1"/>
      <c r="B90" s="1"/>
      <c r="C90" s="1"/>
      <c r="D90" s="1"/>
      <c r="E90" s="1"/>
      <c r="F90" s="1"/>
      <c r="G90" s="1"/>
      <c r="H90" s="1"/>
      <c r="I90" s="1"/>
      <c r="J90" s="1"/>
      <c r="K90" s="1"/>
      <c r="L90" s="1"/>
      <c r="M90" s="1"/>
      <c r="N90" s="1"/>
      <c r="O90" s="1"/>
      <c r="P90" s="1"/>
      <c r="Q90" s="1"/>
      <c r="R90" s="1"/>
      <c r="S90" s="1"/>
      <c r="T90" s="1"/>
      <c r="U90" s="1"/>
      <c r="V90" s="1"/>
    </row>
    <row r="91" spans="1:22" ht="15" customHeight="1" x14ac:dyDescent="0.25">
      <c r="A91" s="1"/>
      <c r="B91" s="1"/>
      <c r="C91" s="1"/>
      <c r="D91" s="1"/>
      <c r="E91" s="1"/>
      <c r="F91" s="1"/>
      <c r="G91" s="1"/>
      <c r="H91" s="1"/>
      <c r="I91" s="1"/>
      <c r="J91" s="1"/>
      <c r="K91" s="1"/>
      <c r="L91" s="1"/>
      <c r="M91" s="1"/>
      <c r="N91" s="1"/>
      <c r="O91" s="1"/>
      <c r="P91" s="1"/>
      <c r="Q91" s="1"/>
      <c r="R91" s="1"/>
      <c r="S91" s="1"/>
      <c r="T91" s="1"/>
      <c r="U91" s="1"/>
      <c r="V91" s="1"/>
    </row>
    <row r="92" spans="1:22" ht="15" customHeight="1" x14ac:dyDescent="0.25">
      <c r="A92" s="1"/>
      <c r="B92" s="1"/>
      <c r="C92" s="1"/>
      <c r="D92" s="1"/>
      <c r="E92" s="1"/>
      <c r="F92" s="1"/>
      <c r="G92" s="1"/>
      <c r="H92" s="1"/>
      <c r="I92" s="1"/>
      <c r="J92" s="1"/>
      <c r="K92" s="1"/>
      <c r="L92" s="1"/>
      <c r="M92" s="1"/>
      <c r="N92" s="1"/>
      <c r="O92" s="1"/>
      <c r="P92" s="1"/>
      <c r="Q92" s="1"/>
      <c r="R92" s="1"/>
      <c r="S92" s="1"/>
      <c r="T92" s="1"/>
      <c r="U92" s="1"/>
      <c r="V92" s="1"/>
    </row>
    <row r="93" spans="1:22" ht="15" customHeight="1" x14ac:dyDescent="0.25">
      <c r="A93" s="1"/>
      <c r="B93" s="1"/>
      <c r="C93" s="1"/>
      <c r="D93" s="1"/>
      <c r="E93" s="1"/>
      <c r="F93" s="1"/>
      <c r="G93" s="1"/>
      <c r="H93" s="1"/>
      <c r="I93" s="1"/>
      <c r="J93" s="1"/>
      <c r="K93" s="1"/>
      <c r="L93" s="1"/>
      <c r="M93" s="1"/>
      <c r="N93" s="1"/>
      <c r="O93" s="1"/>
      <c r="P93" s="1"/>
      <c r="Q93" s="1"/>
      <c r="R93" s="1"/>
      <c r="S93" s="1"/>
      <c r="T93" s="1"/>
      <c r="U93" s="1"/>
      <c r="V93" s="1"/>
    </row>
    <row r="94" spans="1:22" ht="15" customHeight="1" x14ac:dyDescent="0.25">
      <c r="A94" s="1"/>
      <c r="B94" s="1"/>
      <c r="C94" s="1"/>
      <c r="D94" s="1"/>
      <c r="E94" s="1"/>
      <c r="F94" s="1"/>
      <c r="G94" s="1"/>
      <c r="H94" s="1"/>
      <c r="I94" s="1"/>
      <c r="J94" s="1"/>
      <c r="K94" s="1"/>
      <c r="L94" s="1"/>
      <c r="M94" s="1"/>
      <c r="N94" s="1"/>
      <c r="O94" s="1"/>
      <c r="P94" s="1"/>
      <c r="Q94" s="1"/>
      <c r="R94" s="1"/>
      <c r="S94" s="1"/>
      <c r="T94" s="1"/>
      <c r="U94" s="1"/>
      <c r="V94" s="1"/>
    </row>
    <row r="95" spans="1:22" ht="15" customHeight="1" x14ac:dyDescent="0.25">
      <c r="A95" s="1"/>
      <c r="B95" s="1"/>
      <c r="C95" s="1"/>
      <c r="D95" s="1"/>
      <c r="E95" s="1"/>
      <c r="F95" s="1"/>
      <c r="G95" s="1"/>
      <c r="H95" s="1"/>
      <c r="I95" s="1"/>
      <c r="J95" s="1"/>
      <c r="K95" s="1"/>
      <c r="L95" s="1"/>
      <c r="M95" s="1"/>
      <c r="N95" s="1"/>
      <c r="O95" s="1"/>
      <c r="P95" s="1"/>
      <c r="Q95" s="1"/>
      <c r="R95" s="1"/>
      <c r="S95" s="1"/>
      <c r="T95" s="1"/>
      <c r="U95" s="1"/>
      <c r="V95" s="1"/>
    </row>
    <row r="96" spans="1:22" ht="15" customHeight="1" x14ac:dyDescent="0.25">
      <c r="A96" s="1"/>
      <c r="B96" s="1"/>
      <c r="C96" s="1"/>
      <c r="D96" s="1"/>
      <c r="E96" s="1"/>
      <c r="F96" s="1"/>
      <c r="G96" s="1"/>
      <c r="H96" s="1"/>
      <c r="I96" s="1"/>
      <c r="J96" s="1"/>
      <c r="K96" s="1"/>
      <c r="L96" s="1"/>
      <c r="M96" s="1"/>
      <c r="N96" s="1"/>
      <c r="O96" s="1"/>
      <c r="P96" s="1"/>
      <c r="Q96" s="1"/>
      <c r="R96" s="1"/>
      <c r="S96" s="1"/>
      <c r="T96" s="1"/>
      <c r="U96" s="1"/>
      <c r="V96" s="1"/>
    </row>
    <row r="97" spans="1:22" ht="15" customHeight="1" x14ac:dyDescent="0.25">
      <c r="A97" s="1"/>
      <c r="B97" s="1"/>
      <c r="C97" s="1"/>
      <c r="D97" s="1"/>
      <c r="E97" s="1"/>
      <c r="F97" s="1"/>
      <c r="G97" s="1"/>
      <c r="H97" s="1"/>
      <c r="I97" s="1"/>
      <c r="J97" s="1"/>
      <c r="K97" s="1"/>
      <c r="L97" s="1"/>
      <c r="M97" s="1"/>
      <c r="N97" s="1"/>
      <c r="O97" s="1"/>
      <c r="P97" s="1"/>
      <c r="Q97" s="1"/>
      <c r="R97" s="1"/>
      <c r="S97" s="1"/>
      <c r="T97" s="1"/>
      <c r="U97" s="1"/>
      <c r="V97" s="1"/>
    </row>
    <row r="98" spans="1:22" ht="15" customHeight="1" x14ac:dyDescent="0.25">
      <c r="A98" s="1"/>
      <c r="B98" s="1"/>
      <c r="C98" s="1"/>
      <c r="D98" s="1"/>
      <c r="E98" s="1"/>
      <c r="F98" s="1"/>
      <c r="G98" s="1"/>
      <c r="H98" s="1"/>
      <c r="I98" s="1"/>
      <c r="J98" s="1"/>
      <c r="K98" s="1"/>
      <c r="L98" s="1"/>
      <c r="M98" s="1"/>
      <c r="N98" s="1"/>
      <c r="O98" s="1"/>
      <c r="P98" s="1"/>
      <c r="Q98" s="1"/>
      <c r="R98" s="1"/>
      <c r="S98" s="1"/>
      <c r="T98" s="1"/>
      <c r="U98" s="1"/>
      <c r="V98" s="1"/>
    </row>
    <row r="99" spans="1:22" ht="15" customHeight="1" x14ac:dyDescent="0.25">
      <c r="A99" s="1"/>
      <c r="B99" s="1"/>
      <c r="C99" s="1"/>
      <c r="D99" s="1"/>
      <c r="E99" s="1"/>
      <c r="F99" s="1"/>
      <c r="G99" s="1"/>
      <c r="H99" s="1"/>
      <c r="I99" s="1"/>
      <c r="J99" s="1"/>
      <c r="K99" s="1"/>
      <c r="L99" s="1"/>
      <c r="M99" s="1"/>
      <c r="N99" s="1"/>
      <c r="O99" s="1"/>
      <c r="P99" s="1"/>
      <c r="Q99" s="1"/>
      <c r="R99" s="1"/>
      <c r="S99" s="1"/>
      <c r="T99" s="1"/>
      <c r="U99" s="1"/>
      <c r="V99" s="1"/>
    </row>
    <row r="100" spans="1:22" ht="15" customHeight="1" x14ac:dyDescent="0.25">
      <c r="A100" s="1"/>
      <c r="B100" s="1"/>
      <c r="C100" s="1"/>
      <c r="D100" s="1"/>
      <c r="E100" s="1"/>
      <c r="F100" s="1"/>
      <c r="G100" s="1"/>
      <c r="H100" s="1"/>
      <c r="I100" s="1"/>
      <c r="J100" s="1"/>
      <c r="K100" s="1"/>
      <c r="L100" s="1"/>
      <c r="M100" s="1"/>
      <c r="N100" s="1"/>
      <c r="O100" s="1"/>
      <c r="P100" s="1"/>
      <c r="Q100" s="1"/>
      <c r="R100" s="1"/>
      <c r="S100" s="1"/>
      <c r="T100" s="1"/>
      <c r="U100" s="1"/>
      <c r="V100" s="1"/>
    </row>
    <row r="101" spans="1:22" ht="15" customHeight="1" x14ac:dyDescent="0.25">
      <c r="A101" s="1"/>
      <c r="B101" s="1"/>
      <c r="C101" s="1"/>
      <c r="D101" s="1"/>
      <c r="E101" s="1"/>
      <c r="F101" s="1"/>
      <c r="G101" s="1"/>
      <c r="H101" s="1"/>
      <c r="I101" s="1"/>
      <c r="J101" s="1"/>
      <c r="K101" s="1"/>
      <c r="L101" s="1"/>
      <c r="M101" s="1"/>
      <c r="N101" s="1"/>
      <c r="O101" s="1"/>
      <c r="P101" s="1"/>
      <c r="Q101" s="1"/>
      <c r="R101" s="1"/>
      <c r="S101" s="1"/>
      <c r="T101" s="1"/>
      <c r="U101" s="1"/>
      <c r="V101" s="1"/>
    </row>
  </sheetData>
  <mergeCells count="3">
    <mergeCell ref="A1:K1"/>
    <mergeCell ref="A2:K2"/>
    <mergeCell ref="A3:K3"/>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workbookViewId="0">
      <selection activeCell="C25" sqref="C25"/>
    </sheetView>
  </sheetViews>
  <sheetFormatPr defaultColWidth="21.44140625" defaultRowHeight="13.2" x14ac:dyDescent="0.25"/>
  <cols>
    <col min="1" max="1" width="70.109375" customWidth="1"/>
    <col min="2" max="2" width="0.5546875" customWidth="1"/>
    <col min="3" max="11" width="18.5546875" customWidth="1"/>
  </cols>
  <sheetData>
    <row r="1" spans="1:11" ht="16.05" customHeight="1" x14ac:dyDescent="0.25">
      <c r="A1" s="77" t="s">
        <v>0</v>
      </c>
      <c r="B1" s="80"/>
      <c r="C1" s="79"/>
      <c r="D1" s="79"/>
      <c r="E1" s="79"/>
      <c r="F1" s="79"/>
      <c r="G1" s="79"/>
      <c r="H1" s="79"/>
      <c r="I1" s="79"/>
      <c r="J1" s="79"/>
      <c r="K1" s="79"/>
    </row>
    <row r="2" spans="1:11" ht="16.05" customHeight="1" x14ac:dyDescent="0.25">
      <c r="A2" s="77" t="s">
        <v>54</v>
      </c>
      <c r="B2" s="80"/>
      <c r="C2" s="79"/>
      <c r="D2" s="79"/>
      <c r="E2" s="79"/>
      <c r="F2" s="79"/>
      <c r="G2" s="79"/>
      <c r="H2" s="79"/>
      <c r="I2" s="79"/>
      <c r="J2" s="79"/>
      <c r="K2" s="79"/>
    </row>
    <row r="3" spans="1:11" ht="16.05" customHeight="1" x14ac:dyDescent="0.25">
      <c r="A3" s="77" t="s">
        <v>2</v>
      </c>
      <c r="B3" s="80"/>
      <c r="C3" s="79"/>
      <c r="D3" s="79"/>
      <c r="E3" s="79"/>
      <c r="F3" s="79"/>
      <c r="G3" s="79"/>
      <c r="H3" s="79"/>
      <c r="I3" s="79"/>
      <c r="J3" s="79"/>
      <c r="K3" s="79"/>
    </row>
    <row r="4" spans="1:11" ht="16.05" customHeight="1" x14ac:dyDescent="0.25">
      <c r="A4" s="46"/>
      <c r="B4" s="1"/>
      <c r="C4" s="25"/>
      <c r="D4" s="25"/>
      <c r="E4" s="25"/>
      <c r="F4" s="25"/>
      <c r="G4" s="25"/>
      <c r="H4" s="25"/>
      <c r="I4" s="25"/>
      <c r="J4" s="25"/>
      <c r="K4" s="25"/>
    </row>
    <row r="5" spans="1:11" ht="16.05" customHeight="1" x14ac:dyDescent="0.25">
      <c r="A5" s="2" t="s">
        <v>55</v>
      </c>
      <c r="B5" s="1"/>
      <c r="C5" s="3" t="s">
        <v>4</v>
      </c>
      <c r="D5" s="3" t="s">
        <v>5</v>
      </c>
      <c r="E5" s="3" t="s">
        <v>6</v>
      </c>
      <c r="F5" s="3" t="s">
        <v>7</v>
      </c>
      <c r="G5" s="3" t="s">
        <v>8</v>
      </c>
      <c r="H5" s="3" t="s">
        <v>9</v>
      </c>
      <c r="I5" s="3" t="s">
        <v>10</v>
      </c>
      <c r="J5" s="3" t="s">
        <v>11</v>
      </c>
      <c r="K5" s="3" t="s">
        <v>12</v>
      </c>
    </row>
    <row r="6" spans="1:11" ht="16.05" customHeight="1" x14ac:dyDescent="0.25">
      <c r="A6" s="47" t="s">
        <v>56</v>
      </c>
      <c r="B6" s="21"/>
      <c r="C6" s="21"/>
      <c r="D6" s="21"/>
      <c r="E6" s="21"/>
      <c r="F6" s="21"/>
      <c r="G6" s="21"/>
      <c r="H6" s="21"/>
      <c r="I6" s="21"/>
      <c r="J6" s="21"/>
      <c r="K6" s="21"/>
    </row>
    <row r="7" spans="1:11" ht="16.05" customHeight="1" x14ac:dyDescent="0.25">
      <c r="A7" s="4" t="s">
        <v>13</v>
      </c>
      <c r="B7" s="1"/>
      <c r="C7" s="5">
        <v>59107</v>
      </c>
      <c r="D7" s="5">
        <v>63592</v>
      </c>
      <c r="E7" s="48">
        <v>69440</v>
      </c>
      <c r="F7" s="48">
        <v>75221</v>
      </c>
      <c r="G7" s="48">
        <v>80301</v>
      </c>
      <c r="H7" s="48">
        <v>85384</v>
      </c>
      <c r="I7" s="48">
        <v>91852</v>
      </c>
      <c r="J7" s="48">
        <v>97049</v>
      </c>
      <c r="K7" s="48">
        <v>102648</v>
      </c>
    </row>
    <row r="8" spans="1:11" ht="16.05" customHeight="1" x14ac:dyDescent="0.25">
      <c r="A8" s="20" t="s">
        <v>57</v>
      </c>
      <c r="B8" s="21"/>
      <c r="C8" s="22">
        <v>160503</v>
      </c>
      <c r="D8" s="22">
        <v>174277</v>
      </c>
      <c r="E8" s="49">
        <v>191578</v>
      </c>
      <c r="F8" s="49">
        <v>213644</v>
      </c>
      <c r="G8" s="49">
        <v>214508</v>
      </c>
      <c r="H8" s="49">
        <v>227227</v>
      </c>
      <c r="I8" s="49">
        <v>245985</v>
      </c>
      <c r="J8" s="49">
        <v>274348</v>
      </c>
      <c r="K8" s="49">
        <v>270916</v>
      </c>
    </row>
    <row r="9" spans="1:11" ht="16.05" customHeight="1" x14ac:dyDescent="0.25">
      <c r="A9" s="4" t="s">
        <v>58</v>
      </c>
      <c r="B9" s="1"/>
      <c r="C9" s="12">
        <v>-154898</v>
      </c>
      <c r="D9" s="12">
        <v>-160503</v>
      </c>
      <c r="E9" s="50">
        <v>-174277</v>
      </c>
      <c r="F9" s="50">
        <v>-191578</v>
      </c>
      <c r="G9" s="50">
        <v>-213644</v>
      </c>
      <c r="H9" s="50">
        <v>-214508</v>
      </c>
      <c r="I9" s="50">
        <v>-227227</v>
      </c>
      <c r="J9" s="50">
        <v>-246410</v>
      </c>
      <c r="K9" s="50">
        <v>-274348</v>
      </c>
    </row>
    <row r="10" spans="1:11" ht="16.05" customHeight="1" thickBot="1" x14ac:dyDescent="0.3">
      <c r="A10" s="20" t="s">
        <v>59</v>
      </c>
      <c r="B10" s="21"/>
      <c r="C10" s="51">
        <v>64712</v>
      </c>
      <c r="D10" s="51">
        <v>77366</v>
      </c>
      <c r="E10" s="52">
        <f t="shared" ref="E10:J10" si="0">E7+E8+E9</f>
        <v>86741</v>
      </c>
      <c r="F10" s="52">
        <f t="shared" si="0"/>
        <v>97287</v>
      </c>
      <c r="G10" s="52">
        <f t="shared" si="0"/>
        <v>81165</v>
      </c>
      <c r="H10" s="52">
        <f t="shared" si="0"/>
        <v>98103</v>
      </c>
      <c r="I10" s="52">
        <f t="shared" si="0"/>
        <v>110610</v>
      </c>
      <c r="J10" s="52">
        <f t="shared" si="0"/>
        <v>124987</v>
      </c>
      <c r="K10" s="52">
        <v>99216</v>
      </c>
    </row>
    <row r="11" spans="1:11" ht="16.05" customHeight="1" thickTop="1" x14ac:dyDescent="0.25">
      <c r="A11" s="1"/>
      <c r="B11" s="1"/>
      <c r="C11" s="1"/>
      <c r="D11" s="1"/>
      <c r="E11" s="1"/>
      <c r="F11" s="1"/>
      <c r="G11" s="1"/>
      <c r="H11" s="1"/>
      <c r="I11" s="1"/>
      <c r="J11" s="1"/>
      <c r="K11" s="1"/>
    </row>
    <row r="12" spans="1:11" ht="16.05" customHeight="1" x14ac:dyDescent="0.25">
      <c r="A12" s="47" t="s">
        <v>60</v>
      </c>
      <c r="B12" s="21"/>
      <c r="C12" s="21"/>
      <c r="D12" s="21"/>
      <c r="E12" s="21"/>
      <c r="F12" s="21"/>
      <c r="G12" s="21"/>
      <c r="H12" s="21"/>
      <c r="I12" s="21"/>
      <c r="J12" s="21"/>
      <c r="K12" s="21"/>
    </row>
    <row r="13" spans="1:11" ht="16.05" customHeight="1" x14ac:dyDescent="0.25">
      <c r="A13" s="4" t="s">
        <v>61</v>
      </c>
      <c r="B13" s="1"/>
      <c r="C13" s="5">
        <v>504</v>
      </c>
      <c r="D13" s="5">
        <v>242</v>
      </c>
      <c r="E13" s="48">
        <v>-1751</v>
      </c>
      <c r="F13" s="48">
        <v>-1554</v>
      </c>
      <c r="G13" s="48">
        <v>-874</v>
      </c>
      <c r="H13" s="48">
        <v>-2123</v>
      </c>
      <c r="I13" s="48">
        <v>-4675</v>
      </c>
      <c r="J13" s="48">
        <v>-3072</v>
      </c>
      <c r="K13" s="48">
        <v>4492</v>
      </c>
    </row>
    <row r="14" spans="1:11" ht="16.05" customHeight="1" x14ac:dyDescent="0.25">
      <c r="A14" s="20" t="s">
        <v>62</v>
      </c>
      <c r="B14" s="21"/>
      <c r="C14" s="22">
        <v>-1596</v>
      </c>
      <c r="D14" s="22">
        <v>-1382</v>
      </c>
      <c r="E14" s="33">
        <v>-1162</v>
      </c>
      <c r="F14" s="33">
        <v>-1593</v>
      </c>
      <c r="G14" s="33">
        <v>-2306</v>
      </c>
      <c r="H14" s="33">
        <v>-3029</v>
      </c>
      <c r="I14" s="33">
        <v>-4927</v>
      </c>
      <c r="J14" s="33">
        <v>-10412</v>
      </c>
      <c r="K14" s="33">
        <v>-614</v>
      </c>
    </row>
    <row r="15" spans="1:11" ht="16.05" customHeight="1" thickBot="1" x14ac:dyDescent="0.3">
      <c r="A15" s="4" t="s">
        <v>63</v>
      </c>
      <c r="B15" s="1"/>
      <c r="C15" s="23">
        <v>-1092</v>
      </c>
      <c r="D15" s="23">
        <v>-1140</v>
      </c>
      <c r="E15" s="23">
        <f t="shared" ref="E15:J15" si="1">E13+E14</f>
        <v>-2913</v>
      </c>
      <c r="F15" s="23">
        <f t="shared" si="1"/>
        <v>-3147</v>
      </c>
      <c r="G15" s="23">
        <f t="shared" si="1"/>
        <v>-3180</v>
      </c>
      <c r="H15" s="23">
        <f t="shared" si="1"/>
        <v>-5152</v>
      </c>
      <c r="I15" s="23">
        <f t="shared" si="1"/>
        <v>-9602</v>
      </c>
      <c r="J15" s="23">
        <f t="shared" si="1"/>
        <v>-13484</v>
      </c>
      <c r="K15" s="23">
        <v>3878</v>
      </c>
    </row>
    <row r="16" spans="1:11" ht="13.05" customHeight="1" thickTop="1" x14ac:dyDescent="0.25">
      <c r="A16" s="19" t="s">
        <v>31</v>
      </c>
      <c r="B16" s="1"/>
      <c r="C16" s="1"/>
      <c r="D16" s="1"/>
      <c r="E16" s="1"/>
      <c r="F16" s="1"/>
      <c r="G16" s="1"/>
      <c r="H16" s="1"/>
      <c r="I16" s="1"/>
      <c r="J16" s="1"/>
      <c r="K16" s="1"/>
    </row>
    <row r="17" spans="1:11" x14ac:dyDescent="0.25">
      <c r="A17" s="81" t="s">
        <v>64</v>
      </c>
      <c r="B17" s="80"/>
      <c r="C17" s="80"/>
      <c r="D17" s="80"/>
      <c r="E17" s="80"/>
      <c r="F17" s="80"/>
      <c r="G17" s="80"/>
      <c r="H17" s="80"/>
      <c r="I17" s="80"/>
      <c r="J17" s="80"/>
      <c r="K17" s="80"/>
    </row>
    <row r="18" spans="1:11" ht="40.950000000000003" customHeight="1" x14ac:dyDescent="0.25">
      <c r="A18" s="81" t="s">
        <v>65</v>
      </c>
      <c r="B18" s="78"/>
      <c r="C18" s="78"/>
      <c r="D18" s="78"/>
      <c r="E18" s="82"/>
      <c r="F18" s="82"/>
      <c r="G18" s="80"/>
      <c r="H18" s="80"/>
      <c r="I18" s="80"/>
      <c r="J18" s="80"/>
      <c r="K18" s="78"/>
    </row>
    <row r="19" spans="1:11" ht="15" customHeight="1" x14ac:dyDescent="0.25"/>
    <row r="20" spans="1:11" ht="15" customHeight="1" x14ac:dyDescent="0.25"/>
    <row r="21" spans="1:11" ht="15" customHeight="1" x14ac:dyDescent="0.25"/>
    <row r="22" spans="1:11" ht="15" customHeight="1" x14ac:dyDescent="0.25"/>
    <row r="23" spans="1:11" ht="15" customHeight="1" x14ac:dyDescent="0.25"/>
    <row r="24" spans="1:11" ht="15" customHeight="1" x14ac:dyDescent="0.25"/>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sheetData>
  <mergeCells count="5">
    <mergeCell ref="A1:K1"/>
    <mergeCell ref="A2:K2"/>
    <mergeCell ref="A3:K3"/>
    <mergeCell ref="A17:K17"/>
    <mergeCell ref="A18:K18"/>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workbookViewId="0">
      <selection activeCell="D72" sqref="D72"/>
    </sheetView>
  </sheetViews>
  <sheetFormatPr defaultColWidth="21.44140625" defaultRowHeight="13.2" x14ac:dyDescent="0.25"/>
  <cols>
    <col min="1" max="1" width="77.77734375" customWidth="1"/>
    <col min="2" max="2" width="0.88671875" customWidth="1"/>
    <col min="3" max="11" width="18.5546875" customWidth="1"/>
  </cols>
  <sheetData>
    <row r="1" spans="1:11" ht="15" customHeight="1" x14ac:dyDescent="0.25">
      <c r="A1" s="77" t="s">
        <v>0</v>
      </c>
      <c r="B1" s="80"/>
      <c r="C1" s="79"/>
      <c r="D1" s="79"/>
      <c r="E1" s="79"/>
      <c r="F1" s="79"/>
      <c r="G1" s="79"/>
      <c r="H1" s="79"/>
      <c r="I1" s="79"/>
      <c r="J1" s="79"/>
      <c r="K1" s="79"/>
    </row>
    <row r="2" spans="1:11" ht="15" customHeight="1" x14ac:dyDescent="0.25">
      <c r="A2" s="77" t="s">
        <v>66</v>
      </c>
      <c r="B2" s="80"/>
      <c r="C2" s="79"/>
      <c r="D2" s="79"/>
      <c r="E2" s="79"/>
      <c r="F2" s="79"/>
      <c r="G2" s="79"/>
      <c r="H2" s="79"/>
      <c r="I2" s="79"/>
      <c r="J2" s="79"/>
      <c r="K2" s="79"/>
    </row>
    <row r="3" spans="1:11" ht="15" customHeight="1" x14ac:dyDescent="0.25">
      <c r="A3" s="77" t="s">
        <v>2</v>
      </c>
      <c r="B3" s="80"/>
      <c r="C3" s="79"/>
      <c r="D3" s="79"/>
      <c r="E3" s="79"/>
      <c r="F3" s="79"/>
      <c r="G3" s="79"/>
      <c r="H3" s="79"/>
      <c r="I3" s="79"/>
      <c r="J3" s="79"/>
      <c r="K3" s="79"/>
    </row>
    <row r="4" spans="1:11" ht="15" customHeight="1" x14ac:dyDescent="0.25">
      <c r="A4" s="46"/>
      <c r="B4" s="1"/>
      <c r="C4" s="25"/>
      <c r="D4" s="25"/>
      <c r="E4" s="25"/>
      <c r="F4" s="25"/>
      <c r="G4" s="25"/>
      <c r="H4" s="25"/>
      <c r="I4" s="25"/>
      <c r="J4" s="25"/>
      <c r="K4" s="25"/>
    </row>
    <row r="5" spans="1:11" ht="15" customHeight="1" x14ac:dyDescent="0.25">
      <c r="A5" s="2" t="s">
        <v>67</v>
      </c>
      <c r="B5" s="1"/>
      <c r="C5" s="3" t="s">
        <v>4</v>
      </c>
      <c r="D5" s="3" t="s">
        <v>5</v>
      </c>
      <c r="E5" s="3" t="s">
        <v>6</v>
      </c>
      <c r="F5" s="3" t="s">
        <v>7</v>
      </c>
      <c r="G5" s="3" t="s">
        <v>8</v>
      </c>
      <c r="H5" s="3" t="s">
        <v>9</v>
      </c>
      <c r="I5" s="3" t="s">
        <v>10</v>
      </c>
      <c r="J5" s="3" t="s">
        <v>11</v>
      </c>
      <c r="K5" s="3" t="s">
        <v>12</v>
      </c>
    </row>
    <row r="6" spans="1:11" ht="15" customHeight="1" x14ac:dyDescent="0.25">
      <c r="A6" s="47" t="s">
        <v>68</v>
      </c>
      <c r="B6" s="21"/>
      <c r="C6" s="21"/>
      <c r="D6" s="21"/>
      <c r="E6" s="21"/>
      <c r="F6" s="21"/>
      <c r="G6" s="21"/>
      <c r="H6" s="21"/>
      <c r="I6" s="21"/>
      <c r="J6" s="21"/>
      <c r="K6" s="21"/>
    </row>
    <row r="7" spans="1:11" ht="15" customHeight="1" x14ac:dyDescent="0.25">
      <c r="A7" s="4" t="s">
        <v>15</v>
      </c>
      <c r="B7" s="1"/>
      <c r="C7" s="5">
        <v>50379</v>
      </c>
      <c r="D7" s="5">
        <v>53713</v>
      </c>
      <c r="E7" s="5">
        <v>57279</v>
      </c>
      <c r="F7" s="5">
        <v>62822</v>
      </c>
      <c r="G7" s="5">
        <v>67075</v>
      </c>
      <c r="H7" s="5">
        <v>71466</v>
      </c>
      <c r="I7" s="5">
        <v>76607</v>
      </c>
      <c r="J7" s="5">
        <v>78620</v>
      </c>
      <c r="K7" s="5">
        <v>83947</v>
      </c>
    </row>
    <row r="8" spans="1:11" ht="15" customHeight="1" x14ac:dyDescent="0.25">
      <c r="A8" s="20" t="s">
        <v>69</v>
      </c>
      <c r="B8" s="21"/>
      <c r="C8" s="22">
        <v>77</v>
      </c>
      <c r="D8" s="22">
        <v>114</v>
      </c>
      <c r="E8" s="53">
        <v>692</v>
      </c>
      <c r="F8" s="22">
        <v>824</v>
      </c>
      <c r="G8" s="22">
        <v>652</v>
      </c>
      <c r="H8" s="22">
        <v>742</v>
      </c>
      <c r="I8" s="22">
        <v>694</v>
      </c>
      <c r="J8" s="22">
        <v>729</v>
      </c>
      <c r="K8" s="22">
        <v>747</v>
      </c>
    </row>
    <row r="9" spans="1:11" ht="15" customHeight="1" x14ac:dyDescent="0.25">
      <c r="A9" s="4" t="s">
        <v>70</v>
      </c>
      <c r="B9" s="1"/>
      <c r="C9" s="14">
        <v>151</v>
      </c>
      <c r="D9" s="14">
        <v>151</v>
      </c>
      <c r="E9" s="54">
        <v>151</v>
      </c>
      <c r="F9" s="14">
        <v>150</v>
      </c>
      <c r="G9" s="14">
        <v>151</v>
      </c>
      <c r="H9" s="14">
        <v>151</v>
      </c>
      <c r="I9" s="14">
        <v>125</v>
      </c>
      <c r="J9" s="14">
        <v>193</v>
      </c>
      <c r="K9" s="14">
        <v>579</v>
      </c>
    </row>
    <row r="10" spans="1:11" ht="15" customHeight="1" thickBot="1" x14ac:dyDescent="0.3">
      <c r="A10" s="20" t="s">
        <v>40</v>
      </c>
      <c r="B10" s="21"/>
      <c r="C10" s="51">
        <v>50607</v>
      </c>
      <c r="D10" s="51">
        <v>53978</v>
      </c>
      <c r="E10" s="51">
        <f t="shared" ref="E10:J10" si="0">E7+E8+E9</f>
        <v>58122</v>
      </c>
      <c r="F10" s="51">
        <f t="shared" si="0"/>
        <v>63796</v>
      </c>
      <c r="G10" s="51">
        <f t="shared" si="0"/>
        <v>67878</v>
      </c>
      <c r="H10" s="51">
        <f t="shared" si="0"/>
        <v>72359</v>
      </c>
      <c r="I10" s="51">
        <f t="shared" si="0"/>
        <v>77426</v>
      </c>
      <c r="J10" s="51">
        <f t="shared" si="0"/>
        <v>79542</v>
      </c>
      <c r="K10" s="51">
        <v>85273</v>
      </c>
    </row>
    <row r="11" spans="1:11" ht="15" customHeight="1" thickTop="1" x14ac:dyDescent="0.25">
      <c r="A11" s="1"/>
      <c r="B11" s="1"/>
      <c r="C11" s="1"/>
      <c r="D11" s="1"/>
      <c r="E11" s="1"/>
      <c r="F11" s="1"/>
      <c r="G11" s="1"/>
      <c r="H11" s="1"/>
      <c r="I11" s="1"/>
      <c r="J11" s="1"/>
      <c r="K11" s="1"/>
    </row>
    <row r="12" spans="1:11" ht="15" customHeight="1" x14ac:dyDescent="0.25">
      <c r="A12" s="20" t="s">
        <v>71</v>
      </c>
      <c r="B12" s="21"/>
      <c r="C12" s="55">
        <v>0.85</v>
      </c>
      <c r="D12" s="55">
        <v>0.84</v>
      </c>
      <c r="E12" s="55">
        <v>0.82</v>
      </c>
      <c r="F12" s="55">
        <v>0.84</v>
      </c>
      <c r="G12" s="55">
        <v>0.84</v>
      </c>
      <c r="H12" s="55">
        <v>0.84</v>
      </c>
      <c r="I12" s="55">
        <v>0.83</v>
      </c>
      <c r="J12" s="55">
        <v>0.81</v>
      </c>
      <c r="K12" s="55">
        <v>0.82</v>
      </c>
    </row>
    <row r="13" spans="1:11" ht="15" customHeight="1" x14ac:dyDescent="0.25">
      <c r="A13" s="4" t="s">
        <v>72</v>
      </c>
      <c r="B13" s="1"/>
      <c r="C13" s="56">
        <v>0.86</v>
      </c>
      <c r="D13" s="56">
        <v>0.85</v>
      </c>
      <c r="E13" s="56">
        <v>0.84</v>
      </c>
      <c r="F13" s="56">
        <v>0.85</v>
      </c>
      <c r="G13" s="56">
        <v>0.85</v>
      </c>
      <c r="H13" s="56">
        <v>0.85</v>
      </c>
      <c r="I13" s="56">
        <v>0.84</v>
      </c>
      <c r="J13" s="56">
        <v>0.82</v>
      </c>
      <c r="K13" s="56">
        <v>0.83</v>
      </c>
    </row>
    <row r="14" spans="1:11" ht="15" customHeight="1" x14ac:dyDescent="0.25">
      <c r="A14" s="21"/>
      <c r="B14" s="21"/>
      <c r="C14" s="21"/>
      <c r="D14" s="21"/>
      <c r="E14" s="21"/>
      <c r="F14" s="21"/>
      <c r="G14" s="21"/>
      <c r="H14" s="21"/>
      <c r="I14" s="21"/>
      <c r="J14" s="21"/>
      <c r="K14" s="21"/>
    </row>
    <row r="15" spans="1:11" ht="15" customHeight="1" x14ac:dyDescent="0.25">
      <c r="A15" s="57" t="s">
        <v>73</v>
      </c>
      <c r="B15" s="1"/>
      <c r="C15" s="1"/>
      <c r="D15" s="1"/>
      <c r="E15" s="1"/>
      <c r="F15" s="1"/>
      <c r="G15" s="1"/>
      <c r="H15" s="1"/>
      <c r="I15" s="1"/>
      <c r="J15" s="1"/>
      <c r="K15" s="1"/>
    </row>
    <row r="16" spans="1:11" ht="15" customHeight="1" x14ac:dyDescent="0.25">
      <c r="A16" s="20" t="s">
        <v>74</v>
      </c>
      <c r="B16" s="21"/>
      <c r="C16" s="27">
        <v>39588</v>
      </c>
      <c r="D16" s="27">
        <v>41826</v>
      </c>
      <c r="E16" s="27">
        <v>44550</v>
      </c>
      <c r="F16" s="27">
        <v>47380</v>
      </c>
      <c r="G16" s="27">
        <v>52689</v>
      </c>
      <c r="H16" s="27">
        <v>56015</v>
      </c>
      <c r="I16" s="27">
        <v>56699</v>
      </c>
      <c r="J16" s="27">
        <v>62632</v>
      </c>
      <c r="K16" s="27">
        <v>59855</v>
      </c>
    </row>
    <row r="17" spans="1:11" ht="15" customHeight="1" x14ac:dyDescent="0.25">
      <c r="A17" s="4" t="s">
        <v>75</v>
      </c>
      <c r="B17" s="1"/>
      <c r="C17" s="14">
        <v>602</v>
      </c>
      <c r="D17" s="14">
        <v>675</v>
      </c>
      <c r="E17" s="14">
        <v>2707</v>
      </c>
      <c r="F17" s="14">
        <v>2927</v>
      </c>
      <c r="G17" s="14">
        <v>3366</v>
      </c>
      <c r="H17" s="14">
        <v>4215</v>
      </c>
      <c r="I17" s="14">
        <v>3521</v>
      </c>
      <c r="J17" s="14">
        <v>4930</v>
      </c>
      <c r="K17" s="14">
        <v>4496</v>
      </c>
    </row>
    <row r="18" spans="1:11" ht="15" customHeight="1" thickBot="1" x14ac:dyDescent="0.3">
      <c r="A18" s="20" t="s">
        <v>76</v>
      </c>
      <c r="B18" s="21"/>
      <c r="C18" s="51">
        <v>38986</v>
      </c>
      <c r="D18" s="51">
        <v>41151</v>
      </c>
      <c r="E18" s="51">
        <f t="shared" ref="E18:J18" si="1">E16-E17</f>
        <v>41843</v>
      </c>
      <c r="F18" s="51">
        <f t="shared" si="1"/>
        <v>44453</v>
      </c>
      <c r="G18" s="51">
        <f t="shared" si="1"/>
        <v>49323</v>
      </c>
      <c r="H18" s="51">
        <f t="shared" si="1"/>
        <v>51800</v>
      </c>
      <c r="I18" s="51">
        <f t="shared" si="1"/>
        <v>53178</v>
      </c>
      <c r="J18" s="51">
        <f t="shared" si="1"/>
        <v>57702</v>
      </c>
      <c r="K18" s="51">
        <v>55359</v>
      </c>
    </row>
    <row r="19" spans="1:11" ht="15" customHeight="1" thickTop="1" x14ac:dyDescent="0.25">
      <c r="A19" s="1"/>
      <c r="B19" s="1"/>
      <c r="C19" s="1"/>
      <c r="D19" s="1"/>
      <c r="E19" s="1"/>
      <c r="F19" s="1"/>
      <c r="G19" s="1"/>
      <c r="H19" s="1"/>
      <c r="I19" s="1"/>
      <c r="J19" s="1"/>
      <c r="K19" s="1"/>
    </row>
    <row r="20" spans="1:11" ht="15" customHeight="1" x14ac:dyDescent="0.25">
      <c r="A20" s="47" t="s">
        <v>77</v>
      </c>
      <c r="B20" s="21"/>
      <c r="C20" s="21"/>
      <c r="D20" s="21"/>
      <c r="E20" s="21"/>
      <c r="F20" s="21"/>
      <c r="G20" s="21"/>
      <c r="H20" s="21"/>
      <c r="I20" s="21"/>
      <c r="J20" s="21"/>
      <c r="K20" s="21"/>
    </row>
    <row r="21" spans="1:11" ht="15" customHeight="1" x14ac:dyDescent="0.25">
      <c r="A21" s="4" t="s">
        <v>78</v>
      </c>
      <c r="B21" s="1"/>
      <c r="C21" s="5">
        <v>17185</v>
      </c>
      <c r="D21" s="5">
        <v>17791</v>
      </c>
      <c r="E21" s="5">
        <v>20553</v>
      </c>
      <c r="F21" s="5">
        <v>21169</v>
      </c>
      <c r="G21" s="5">
        <v>21935</v>
      </c>
      <c r="H21" s="5">
        <v>21698</v>
      </c>
      <c r="I21" s="5">
        <v>20763</v>
      </c>
      <c r="J21" s="5">
        <v>22668</v>
      </c>
      <c r="K21" s="5">
        <v>26831</v>
      </c>
    </row>
    <row r="22" spans="1:11" ht="15" customHeight="1" x14ac:dyDescent="0.25">
      <c r="A22" s="20" t="s">
        <v>75</v>
      </c>
      <c r="B22" s="21"/>
      <c r="C22" s="22">
        <v>527</v>
      </c>
      <c r="D22" s="22">
        <v>640</v>
      </c>
      <c r="E22" s="22">
        <v>2427</v>
      </c>
      <c r="F22" s="22">
        <v>2210</v>
      </c>
      <c r="G22" s="22">
        <v>2030</v>
      </c>
      <c r="H22" s="22">
        <v>2441</v>
      </c>
      <c r="I22" s="22">
        <v>2124</v>
      </c>
      <c r="J22" s="22">
        <v>2316</v>
      </c>
      <c r="K22" s="22">
        <v>2948</v>
      </c>
    </row>
    <row r="23" spans="1:11" ht="15" customHeight="1" thickBot="1" x14ac:dyDescent="0.3">
      <c r="A23" s="4" t="s">
        <v>79</v>
      </c>
      <c r="B23" s="1"/>
      <c r="C23" s="23">
        <v>16658</v>
      </c>
      <c r="D23" s="23">
        <v>17151</v>
      </c>
      <c r="E23" s="23">
        <f t="shared" ref="E23:J23" si="2">E21-E22</f>
        <v>18126</v>
      </c>
      <c r="F23" s="23">
        <f t="shared" si="2"/>
        <v>18959</v>
      </c>
      <c r="G23" s="23">
        <f t="shared" si="2"/>
        <v>19905</v>
      </c>
      <c r="H23" s="23">
        <f t="shared" si="2"/>
        <v>19257</v>
      </c>
      <c r="I23" s="23">
        <f t="shared" si="2"/>
        <v>18639</v>
      </c>
      <c r="J23" s="23">
        <f t="shared" si="2"/>
        <v>20352</v>
      </c>
      <c r="K23" s="23">
        <v>23883</v>
      </c>
    </row>
    <row r="24" spans="1:11" ht="15" customHeight="1" thickTop="1" x14ac:dyDescent="0.25">
      <c r="A24" s="21"/>
      <c r="B24" s="21"/>
      <c r="C24" s="21"/>
      <c r="D24" s="21"/>
      <c r="E24" s="21"/>
      <c r="F24" s="21"/>
      <c r="G24" s="21"/>
      <c r="H24" s="21"/>
      <c r="I24" s="21"/>
      <c r="J24" s="21"/>
      <c r="K24" s="21"/>
    </row>
    <row r="25" spans="1:11" ht="15" customHeight="1" x14ac:dyDescent="0.25">
      <c r="A25" s="57" t="s">
        <v>80</v>
      </c>
      <c r="B25" s="1"/>
      <c r="C25" s="1"/>
      <c r="D25" s="1"/>
      <c r="E25" s="1"/>
      <c r="F25" s="1"/>
      <c r="G25" s="1"/>
      <c r="H25" s="1"/>
      <c r="I25" s="1"/>
      <c r="J25" s="1"/>
      <c r="K25" s="1"/>
    </row>
    <row r="26" spans="1:11" ht="15" customHeight="1" x14ac:dyDescent="0.25">
      <c r="A26" s="20" t="s">
        <v>81</v>
      </c>
      <c r="B26" s="21"/>
      <c r="C26" s="27">
        <v>9055</v>
      </c>
      <c r="D26" s="27">
        <v>10541</v>
      </c>
      <c r="E26" s="27">
        <v>13272</v>
      </c>
      <c r="F26" s="27">
        <v>13864</v>
      </c>
      <c r="G26" s="27">
        <v>15136</v>
      </c>
      <c r="H26" s="27">
        <v>15987</v>
      </c>
      <c r="I26" s="27">
        <v>17472</v>
      </c>
      <c r="J26" s="27">
        <v>20873</v>
      </c>
      <c r="K26" s="27">
        <v>18933</v>
      </c>
    </row>
    <row r="27" spans="1:11" ht="15" customHeight="1" x14ac:dyDescent="0.25">
      <c r="A27" s="4" t="s">
        <v>75</v>
      </c>
      <c r="B27" s="1"/>
      <c r="C27" s="12">
        <v>1193</v>
      </c>
      <c r="D27" s="12">
        <v>1595</v>
      </c>
      <c r="E27" s="12">
        <v>2957</v>
      </c>
      <c r="F27" s="12">
        <v>2708</v>
      </c>
      <c r="G27" s="12">
        <v>3271</v>
      </c>
      <c r="H27" s="12">
        <v>3975</v>
      </c>
      <c r="I27" s="12">
        <v>4160</v>
      </c>
      <c r="J27" s="12">
        <v>4277</v>
      </c>
      <c r="K27" s="12">
        <v>4844</v>
      </c>
    </row>
    <row r="28" spans="1:11" ht="15" customHeight="1" x14ac:dyDescent="0.25">
      <c r="A28" s="20" t="s">
        <v>82</v>
      </c>
      <c r="B28" s="21"/>
      <c r="C28" s="22">
        <v>0</v>
      </c>
      <c r="D28" s="22">
        <v>0</v>
      </c>
      <c r="E28" s="22">
        <v>0</v>
      </c>
      <c r="F28" s="22">
        <v>0</v>
      </c>
      <c r="G28" s="22">
        <v>0</v>
      </c>
      <c r="H28" s="22">
        <v>0</v>
      </c>
      <c r="I28" s="22">
        <v>0</v>
      </c>
      <c r="J28" s="22">
        <v>3970</v>
      </c>
      <c r="K28" s="33">
        <v>339</v>
      </c>
    </row>
    <row r="29" spans="1:11" ht="15" customHeight="1" thickBot="1" x14ac:dyDescent="0.3">
      <c r="A29" s="4" t="s">
        <v>83</v>
      </c>
      <c r="B29" s="1"/>
      <c r="C29" s="23">
        <f t="shared" ref="C29:K29" si="3">C26-C27-C28</f>
        <v>7862</v>
      </c>
      <c r="D29" s="23">
        <f t="shared" si="3"/>
        <v>8946</v>
      </c>
      <c r="E29" s="23">
        <f t="shared" si="3"/>
        <v>10315</v>
      </c>
      <c r="F29" s="23">
        <f t="shared" si="3"/>
        <v>11156</v>
      </c>
      <c r="G29" s="23">
        <f t="shared" si="3"/>
        <v>11865</v>
      </c>
      <c r="H29" s="23">
        <f t="shared" si="3"/>
        <v>12012</v>
      </c>
      <c r="I29" s="23">
        <f t="shared" si="3"/>
        <v>13312</v>
      </c>
      <c r="J29" s="23">
        <f t="shared" si="3"/>
        <v>12626</v>
      </c>
      <c r="K29" s="23">
        <f t="shared" si="3"/>
        <v>13750</v>
      </c>
    </row>
    <row r="30" spans="1:11" ht="15" customHeight="1" thickTop="1" x14ac:dyDescent="0.25">
      <c r="A30" s="21"/>
      <c r="B30" s="21"/>
      <c r="C30" s="21"/>
      <c r="D30" s="21"/>
      <c r="E30" s="21"/>
      <c r="F30" s="21"/>
      <c r="G30" s="21"/>
      <c r="H30" s="21"/>
      <c r="I30" s="21"/>
      <c r="J30" s="21"/>
      <c r="K30" s="21"/>
    </row>
    <row r="31" spans="1:11" ht="15" customHeight="1" x14ac:dyDescent="0.25">
      <c r="A31" s="57" t="s">
        <v>84</v>
      </c>
      <c r="B31" s="1"/>
      <c r="C31" s="1"/>
      <c r="D31" s="1"/>
      <c r="E31" s="1"/>
      <c r="F31" s="1"/>
      <c r="G31" s="1"/>
      <c r="H31" s="1"/>
      <c r="I31" s="1"/>
      <c r="J31" s="1"/>
      <c r="K31" s="1"/>
    </row>
    <row r="32" spans="1:11" ht="15" customHeight="1" x14ac:dyDescent="0.25">
      <c r="A32" s="20" t="s">
        <v>21</v>
      </c>
      <c r="B32" s="21"/>
      <c r="C32" s="27">
        <v>-15449</v>
      </c>
      <c r="D32" s="27">
        <v>-16445</v>
      </c>
      <c r="E32" s="27">
        <v>-21096</v>
      </c>
      <c r="F32" s="27">
        <v>-19591</v>
      </c>
      <c r="G32" s="27">
        <v>-22685</v>
      </c>
      <c r="H32" s="27">
        <v>-22234</v>
      </c>
      <c r="I32" s="27">
        <v>-18327</v>
      </c>
      <c r="J32" s="27">
        <v>-27553</v>
      </c>
      <c r="K32" s="27">
        <v>-21672</v>
      </c>
    </row>
    <row r="33" spans="1:11" ht="15" customHeight="1" x14ac:dyDescent="0.25">
      <c r="A33" s="4" t="s">
        <v>69</v>
      </c>
      <c r="B33" s="1"/>
      <c r="C33" s="12">
        <v>2399</v>
      </c>
      <c r="D33" s="12">
        <v>3024</v>
      </c>
      <c r="E33" s="12">
        <v>8783</v>
      </c>
      <c r="F33" s="12">
        <v>8669</v>
      </c>
      <c r="G33" s="12">
        <v>9319</v>
      </c>
      <c r="H33" s="12">
        <v>11373</v>
      </c>
      <c r="I33" s="12">
        <v>10499</v>
      </c>
      <c r="J33" s="12">
        <v>12252</v>
      </c>
      <c r="K33" s="12">
        <v>13035</v>
      </c>
    </row>
    <row r="34" spans="1:11" ht="15" customHeight="1" x14ac:dyDescent="0.25">
      <c r="A34" s="20" t="s">
        <v>85</v>
      </c>
      <c r="B34" s="21"/>
      <c r="C34" s="22">
        <v>0</v>
      </c>
      <c r="D34" s="22">
        <v>0</v>
      </c>
      <c r="E34" s="22">
        <v>0</v>
      </c>
      <c r="F34" s="22">
        <v>0</v>
      </c>
      <c r="G34" s="22">
        <v>0</v>
      </c>
      <c r="H34" s="22">
        <v>0</v>
      </c>
      <c r="I34" s="22">
        <v>0</v>
      </c>
      <c r="J34" s="22">
        <v>3970</v>
      </c>
      <c r="K34" s="22">
        <v>339</v>
      </c>
    </row>
    <row r="35" spans="1:11" ht="15" customHeight="1" x14ac:dyDescent="0.25">
      <c r="A35" s="4" t="s">
        <v>70</v>
      </c>
      <c r="B35" s="1"/>
      <c r="C35" s="12">
        <v>151</v>
      </c>
      <c r="D35" s="12">
        <v>151</v>
      </c>
      <c r="E35" s="12">
        <v>151</v>
      </c>
      <c r="F35" s="12">
        <v>150</v>
      </c>
      <c r="G35" s="12">
        <v>151</v>
      </c>
      <c r="H35" s="12">
        <v>151</v>
      </c>
      <c r="I35" s="12">
        <v>125</v>
      </c>
      <c r="J35" s="12">
        <v>193</v>
      </c>
      <c r="K35" s="12">
        <v>579</v>
      </c>
    </row>
    <row r="36" spans="1:11" ht="15" customHeight="1" thickBot="1" x14ac:dyDescent="0.3">
      <c r="A36" s="20" t="s">
        <v>46</v>
      </c>
      <c r="B36" s="21"/>
      <c r="C36" s="51">
        <f t="shared" ref="C36:K36" si="4">C32+C33+C34+C35</f>
        <v>-12899</v>
      </c>
      <c r="D36" s="51">
        <f t="shared" si="4"/>
        <v>-13270</v>
      </c>
      <c r="E36" s="51">
        <f t="shared" si="4"/>
        <v>-12162</v>
      </c>
      <c r="F36" s="51">
        <f t="shared" si="4"/>
        <v>-10772</v>
      </c>
      <c r="G36" s="51">
        <f t="shared" si="4"/>
        <v>-13215</v>
      </c>
      <c r="H36" s="51">
        <f t="shared" si="4"/>
        <v>-10710</v>
      </c>
      <c r="I36" s="51">
        <f t="shared" si="4"/>
        <v>-7703</v>
      </c>
      <c r="J36" s="51">
        <f t="shared" si="4"/>
        <v>-11138</v>
      </c>
      <c r="K36" s="51">
        <f t="shared" si="4"/>
        <v>-7719</v>
      </c>
    </row>
    <row r="37" spans="1:11" ht="15" customHeight="1" thickTop="1" x14ac:dyDescent="0.25">
      <c r="A37" s="1"/>
      <c r="B37" s="1"/>
      <c r="C37" s="1"/>
      <c r="D37" s="1"/>
      <c r="E37" s="1"/>
      <c r="F37" s="1"/>
      <c r="G37" s="1"/>
      <c r="H37" s="1"/>
      <c r="I37" s="1"/>
      <c r="J37" s="1"/>
      <c r="K37" s="1"/>
    </row>
    <row r="38" spans="1:11" ht="15" customHeight="1" x14ac:dyDescent="0.25">
      <c r="A38" s="20" t="s">
        <v>86</v>
      </c>
      <c r="B38" s="21"/>
      <c r="C38" s="55">
        <v>-0.26</v>
      </c>
      <c r="D38" s="55">
        <v>-0.26</v>
      </c>
      <c r="E38" s="55">
        <v>-0.3</v>
      </c>
      <c r="F38" s="55">
        <v>-0.26</v>
      </c>
      <c r="G38" s="55">
        <v>-0.28000000000000003</v>
      </c>
      <c r="H38" s="55">
        <v>-0.26</v>
      </c>
      <c r="I38" s="55">
        <v>-0.2</v>
      </c>
      <c r="J38" s="55">
        <v>-0.28000000000000003</v>
      </c>
      <c r="K38" s="55">
        <v>-0.21</v>
      </c>
    </row>
    <row r="39" spans="1:11" ht="15" customHeight="1" x14ac:dyDescent="0.25">
      <c r="A39" s="4" t="s">
        <v>87</v>
      </c>
      <c r="B39" s="1"/>
      <c r="C39" s="56">
        <v>-0.22</v>
      </c>
      <c r="D39" s="56">
        <v>-0.21</v>
      </c>
      <c r="E39" s="58">
        <v>-0.18</v>
      </c>
      <c r="F39" s="58">
        <v>-0.14000000000000001</v>
      </c>
      <c r="G39" s="58">
        <v>-0.16</v>
      </c>
      <c r="H39" s="58">
        <v>-0.13</v>
      </c>
      <c r="I39" s="58">
        <v>-0.08</v>
      </c>
      <c r="J39" s="58">
        <v>-0.11</v>
      </c>
      <c r="K39" s="58">
        <v>-0.08</v>
      </c>
    </row>
    <row r="40" spans="1:11" ht="15" customHeight="1" x14ac:dyDescent="0.25">
      <c r="A40" s="21"/>
      <c r="B40" s="21"/>
      <c r="C40" s="21"/>
      <c r="D40" s="21"/>
      <c r="E40" s="21"/>
      <c r="F40" s="21"/>
      <c r="G40" s="21"/>
      <c r="H40" s="21"/>
      <c r="I40" s="21"/>
      <c r="J40" s="21"/>
      <c r="K40" s="21"/>
    </row>
    <row r="41" spans="1:11" ht="24" customHeight="1" x14ac:dyDescent="0.25">
      <c r="A41" s="57" t="s">
        <v>88</v>
      </c>
      <c r="B41" s="1"/>
      <c r="C41" s="1"/>
      <c r="D41" s="1"/>
      <c r="E41" s="1"/>
      <c r="F41" s="1"/>
      <c r="G41" s="1"/>
      <c r="H41" s="1"/>
      <c r="I41" s="1"/>
      <c r="J41" s="1"/>
      <c r="K41" s="1"/>
    </row>
    <row r="42" spans="1:11" ht="15" customHeight="1" x14ac:dyDescent="0.25">
      <c r="A42" s="20" t="s">
        <v>28</v>
      </c>
      <c r="B42" s="21"/>
      <c r="C42" s="27">
        <v>-16076</v>
      </c>
      <c r="D42" s="27">
        <v>-17341</v>
      </c>
      <c r="E42" s="27">
        <v>-20924</v>
      </c>
      <c r="F42" s="27">
        <v>-19614</v>
      </c>
      <c r="G42" s="27">
        <v>-21440</v>
      </c>
      <c r="H42" s="27">
        <v>-21628</v>
      </c>
      <c r="I42" s="27">
        <v>-17640</v>
      </c>
      <c r="J42" s="27">
        <v>-38305</v>
      </c>
      <c r="K42" s="27">
        <v>-22977</v>
      </c>
    </row>
    <row r="43" spans="1:11" ht="15" customHeight="1" x14ac:dyDescent="0.25">
      <c r="A43" s="4" t="s">
        <v>27</v>
      </c>
      <c r="B43" s="1"/>
      <c r="C43" s="12">
        <v>188</v>
      </c>
      <c r="D43" s="12">
        <v>191</v>
      </c>
      <c r="E43" s="12">
        <v>55</v>
      </c>
      <c r="F43" s="12">
        <v>0</v>
      </c>
      <c r="G43" s="12">
        <v>0</v>
      </c>
      <c r="H43" s="12">
        <v>0</v>
      </c>
      <c r="I43" s="12">
        <v>0</v>
      </c>
      <c r="J43" s="12">
        <v>0</v>
      </c>
      <c r="K43" s="12">
        <v>0</v>
      </c>
    </row>
    <row r="44" spans="1:11" ht="15" customHeight="1" x14ac:dyDescent="0.25">
      <c r="A44" s="20" t="s">
        <v>85</v>
      </c>
      <c r="B44" s="21"/>
      <c r="C44" s="22">
        <v>0</v>
      </c>
      <c r="D44" s="22">
        <v>0</v>
      </c>
      <c r="E44" s="22">
        <v>0</v>
      </c>
      <c r="F44" s="22">
        <v>0</v>
      </c>
      <c r="G44" s="22">
        <v>0</v>
      </c>
      <c r="H44" s="22">
        <v>0</v>
      </c>
      <c r="I44" s="22">
        <v>0</v>
      </c>
      <c r="J44" s="22">
        <v>3970</v>
      </c>
      <c r="K44" s="22">
        <v>339</v>
      </c>
    </row>
    <row r="45" spans="1:11" ht="15" customHeight="1" x14ac:dyDescent="0.25">
      <c r="A45" s="4" t="s">
        <v>89</v>
      </c>
      <c r="B45" s="1"/>
      <c r="C45" s="12">
        <v>0</v>
      </c>
      <c r="D45" s="12">
        <v>0</v>
      </c>
      <c r="E45" s="12">
        <v>0</v>
      </c>
      <c r="F45" s="12">
        <v>0</v>
      </c>
      <c r="G45" s="12">
        <v>0</v>
      </c>
      <c r="H45" s="12">
        <v>0</v>
      </c>
      <c r="I45" s="12">
        <v>0</v>
      </c>
      <c r="J45" s="12">
        <v>10582</v>
      </c>
      <c r="K45" s="44">
        <v>0</v>
      </c>
    </row>
    <row r="46" spans="1:11" ht="15" customHeight="1" x14ac:dyDescent="0.25">
      <c r="A46" s="20" t="s">
        <v>69</v>
      </c>
      <c r="B46" s="21"/>
      <c r="C46" s="22">
        <v>2399</v>
      </c>
      <c r="D46" s="22">
        <v>3024</v>
      </c>
      <c r="E46" s="22">
        <v>8783</v>
      </c>
      <c r="F46" s="22">
        <v>8669</v>
      </c>
      <c r="G46" s="22">
        <v>9319</v>
      </c>
      <c r="H46" s="22">
        <v>11373</v>
      </c>
      <c r="I46" s="22">
        <v>10499</v>
      </c>
      <c r="J46" s="22">
        <v>12252</v>
      </c>
      <c r="K46" s="22">
        <v>13035</v>
      </c>
    </row>
    <row r="47" spans="1:11" ht="15" customHeight="1" x14ac:dyDescent="0.25">
      <c r="A47" s="4" t="s">
        <v>90</v>
      </c>
      <c r="B47" s="1"/>
      <c r="C47" s="12">
        <v>-23</v>
      </c>
      <c r="D47" s="12">
        <v>-25</v>
      </c>
      <c r="E47" s="12">
        <v>-90</v>
      </c>
      <c r="F47" s="12">
        <v>-80</v>
      </c>
      <c r="G47" s="12">
        <v>-649</v>
      </c>
      <c r="H47" s="12">
        <v>121</v>
      </c>
      <c r="I47" s="12">
        <v>273</v>
      </c>
      <c r="J47" s="12">
        <v>160</v>
      </c>
      <c r="K47" s="12">
        <v>198</v>
      </c>
    </row>
    <row r="48" spans="1:11" ht="15" customHeight="1" x14ac:dyDescent="0.25">
      <c r="A48" s="20" t="s">
        <v>91</v>
      </c>
      <c r="B48" s="21"/>
      <c r="C48" s="22">
        <v>151</v>
      </c>
      <c r="D48" s="22">
        <v>151</v>
      </c>
      <c r="E48" s="22">
        <v>151</v>
      </c>
      <c r="F48" s="22">
        <v>150</v>
      </c>
      <c r="G48" s="22">
        <v>151</v>
      </c>
      <c r="H48" s="22">
        <v>151</v>
      </c>
      <c r="I48" s="22">
        <v>125</v>
      </c>
      <c r="J48" s="22">
        <v>193</v>
      </c>
      <c r="K48" s="22">
        <v>579</v>
      </c>
    </row>
    <row r="49" spans="1:11" ht="15" customHeight="1" thickBot="1" x14ac:dyDescent="0.3">
      <c r="A49" s="4" t="s">
        <v>49</v>
      </c>
      <c r="B49" s="1"/>
      <c r="C49" s="23">
        <v>-13361</v>
      </c>
      <c r="D49" s="23">
        <v>-14000</v>
      </c>
      <c r="E49" s="23">
        <f>E42+E43+E46+E47+E48</f>
        <v>-12025</v>
      </c>
      <c r="F49" s="23">
        <f>F42+F43+F46+F47+F48</f>
        <v>-10875</v>
      </c>
      <c r="G49" s="23">
        <f>G42+G43+G46+G47+G48</f>
        <v>-12619</v>
      </c>
      <c r="H49" s="23">
        <f>H42+H43+H46+H47+H48+H44+H45</f>
        <v>-9983</v>
      </c>
      <c r="I49" s="23">
        <f>I42+I43+I46+I47+I48+I44+I45</f>
        <v>-6743</v>
      </c>
      <c r="J49" s="23">
        <f>J42+J43+J46+J47+J48+J44+J45</f>
        <v>-11148</v>
      </c>
      <c r="K49" s="23">
        <v>-8826</v>
      </c>
    </row>
    <row r="50" spans="1:11" ht="15" customHeight="1" thickTop="1" x14ac:dyDescent="0.25">
      <c r="A50" s="21"/>
      <c r="B50" s="21"/>
      <c r="C50" s="21"/>
      <c r="D50" s="21"/>
      <c r="E50" s="21"/>
      <c r="F50" s="21"/>
      <c r="G50" s="21"/>
      <c r="H50" s="21"/>
      <c r="I50" s="21"/>
      <c r="J50" s="21"/>
      <c r="K50" s="21"/>
    </row>
    <row r="51" spans="1:11" ht="15" customHeight="1" x14ac:dyDescent="0.25">
      <c r="A51" s="4" t="s">
        <v>29</v>
      </c>
      <c r="B51" s="1"/>
      <c r="C51" s="36">
        <v>-0.68</v>
      </c>
      <c r="D51" s="36">
        <v>-0.73</v>
      </c>
      <c r="E51" s="37">
        <v>-0.28000000000000003</v>
      </c>
      <c r="F51" s="37">
        <v>-0.21</v>
      </c>
      <c r="G51" s="37">
        <v>-0.23</v>
      </c>
      <c r="H51" s="37">
        <v>-0.23</v>
      </c>
      <c r="I51" s="37">
        <v>-0.18</v>
      </c>
      <c r="J51" s="37">
        <v>-0.39</v>
      </c>
      <c r="K51" s="37">
        <v>-0.23</v>
      </c>
    </row>
    <row r="52" spans="1:11" ht="15" customHeight="1" x14ac:dyDescent="0.25">
      <c r="A52" s="20" t="s">
        <v>27</v>
      </c>
      <c r="B52" s="21"/>
      <c r="C52" s="59">
        <v>0.01</v>
      </c>
      <c r="D52" s="59">
        <v>0.01</v>
      </c>
      <c r="E52" s="43">
        <v>0</v>
      </c>
      <c r="F52" s="43">
        <v>0</v>
      </c>
      <c r="G52" s="43">
        <v>0</v>
      </c>
      <c r="H52" s="43">
        <v>0</v>
      </c>
      <c r="I52" s="43">
        <v>0</v>
      </c>
      <c r="J52" s="43">
        <v>0</v>
      </c>
      <c r="K52" s="43">
        <v>0</v>
      </c>
    </row>
    <row r="53" spans="1:11" ht="15" customHeight="1" x14ac:dyDescent="0.25">
      <c r="A53" s="4" t="s">
        <v>85</v>
      </c>
      <c r="B53" s="1"/>
      <c r="C53" s="12">
        <v>0</v>
      </c>
      <c r="D53" s="12">
        <v>0</v>
      </c>
      <c r="E53" s="44">
        <v>0</v>
      </c>
      <c r="F53" s="44">
        <v>0</v>
      </c>
      <c r="G53" s="44">
        <v>0</v>
      </c>
      <c r="H53" s="44">
        <v>0</v>
      </c>
      <c r="I53" s="44">
        <v>0</v>
      </c>
      <c r="J53" s="60">
        <v>0.04</v>
      </c>
      <c r="K53" s="44">
        <v>0</v>
      </c>
    </row>
    <row r="54" spans="1:11" ht="15" customHeight="1" x14ac:dyDescent="0.25">
      <c r="A54" s="20" t="s">
        <v>92</v>
      </c>
      <c r="B54" s="21"/>
      <c r="C54" s="22">
        <v>0</v>
      </c>
      <c r="D54" s="22">
        <v>0</v>
      </c>
      <c r="E54" s="43">
        <v>0</v>
      </c>
      <c r="F54" s="43">
        <v>0</v>
      </c>
      <c r="G54" s="43">
        <v>0</v>
      </c>
      <c r="H54" s="43">
        <v>0</v>
      </c>
      <c r="I54" s="43">
        <v>0</v>
      </c>
      <c r="J54" s="61">
        <v>0.11</v>
      </c>
      <c r="K54" s="43">
        <v>0</v>
      </c>
    </row>
    <row r="55" spans="1:11" ht="15" customHeight="1" x14ac:dyDescent="0.25">
      <c r="A55" s="4" t="s">
        <v>69</v>
      </c>
      <c r="B55" s="1"/>
      <c r="C55" s="63">
        <v>0.1</v>
      </c>
      <c r="D55" s="62">
        <v>0.12</v>
      </c>
      <c r="E55" s="60">
        <v>0.12</v>
      </c>
      <c r="F55" s="60">
        <v>0.09</v>
      </c>
      <c r="G55" s="64">
        <v>0.1</v>
      </c>
      <c r="H55" s="64">
        <v>0.13</v>
      </c>
      <c r="I55" s="64">
        <v>0.11</v>
      </c>
      <c r="J55" s="64">
        <v>0.13</v>
      </c>
      <c r="K55" s="64">
        <v>0.13</v>
      </c>
    </row>
    <row r="56" spans="1:11" ht="15" customHeight="1" x14ac:dyDescent="0.25">
      <c r="A56" s="20" t="s">
        <v>93</v>
      </c>
      <c r="B56" s="21"/>
      <c r="C56" s="22">
        <v>0</v>
      </c>
      <c r="D56" s="22">
        <v>0</v>
      </c>
      <c r="E56" s="43">
        <v>0</v>
      </c>
      <c r="F56" s="43">
        <v>0</v>
      </c>
      <c r="G56" s="43">
        <v>0</v>
      </c>
      <c r="H56" s="43">
        <v>0</v>
      </c>
      <c r="I56" s="43">
        <v>0</v>
      </c>
      <c r="J56" s="43">
        <v>0</v>
      </c>
      <c r="K56" s="43">
        <v>0</v>
      </c>
    </row>
    <row r="57" spans="1:11" ht="15" customHeight="1" x14ac:dyDescent="0.25">
      <c r="A57" s="4" t="s">
        <v>94</v>
      </c>
      <c r="B57" s="1"/>
      <c r="C57" s="14">
        <v>0</v>
      </c>
      <c r="D57" s="65">
        <v>0.01</v>
      </c>
      <c r="E57" s="66">
        <v>0</v>
      </c>
      <c r="F57" s="66">
        <v>0</v>
      </c>
      <c r="G57" s="66">
        <v>0</v>
      </c>
      <c r="H57" s="66">
        <v>0</v>
      </c>
      <c r="I57" s="66">
        <v>0</v>
      </c>
      <c r="J57" s="66">
        <v>0</v>
      </c>
      <c r="K57" s="67">
        <v>0.01</v>
      </c>
    </row>
    <row r="58" spans="1:11" ht="15" customHeight="1" thickBot="1" x14ac:dyDescent="0.3">
      <c r="A58" s="20" t="s">
        <v>50</v>
      </c>
      <c r="B58" s="21"/>
      <c r="C58" s="68">
        <v>-0.56999999999999995</v>
      </c>
      <c r="D58" s="68">
        <v>-0.59</v>
      </c>
      <c r="E58" s="69">
        <f>E51+E52+E55+E56+E57</f>
        <v>-0.16000000000000003</v>
      </c>
      <c r="F58" s="69">
        <f>F51+F52+F55+F56+F57</f>
        <v>-0.12</v>
      </c>
      <c r="G58" s="70">
        <f>G51+G52+G55+G56+G57</f>
        <v>-0.13</v>
      </c>
      <c r="H58" s="70">
        <f>H51+H52+H55+H56+H57+H53+H54</f>
        <v>-0.1</v>
      </c>
      <c r="I58" s="70">
        <f>I51+I52+I55+I56+I57+I53+I54</f>
        <v>-6.9999999999999993E-2</v>
      </c>
      <c r="J58" s="70">
        <f>J51+J52+J55+J56+J57+J53+J54</f>
        <v>-0.11</v>
      </c>
      <c r="K58" s="70">
        <v>-0.09</v>
      </c>
    </row>
    <row r="59" spans="1:11" ht="15" customHeight="1" thickTop="1" x14ac:dyDescent="0.25">
      <c r="A59" s="1"/>
      <c r="B59" s="1"/>
      <c r="C59" s="1"/>
      <c r="D59" s="1"/>
      <c r="E59" s="1"/>
      <c r="F59" s="1"/>
      <c r="G59" s="1"/>
      <c r="H59" s="1"/>
      <c r="I59" s="1"/>
      <c r="J59" s="1"/>
      <c r="K59" s="1"/>
    </row>
    <row r="60" spans="1:11" ht="25.95" customHeight="1" x14ac:dyDescent="0.25">
      <c r="A60" s="20" t="s">
        <v>95</v>
      </c>
      <c r="B60" s="21"/>
      <c r="C60" s="22">
        <v>23495</v>
      </c>
      <c r="D60" s="22">
        <v>23750</v>
      </c>
      <c r="E60" s="22">
        <v>74261</v>
      </c>
      <c r="F60" s="22">
        <v>92187</v>
      </c>
      <c r="G60" s="22">
        <v>93738</v>
      </c>
      <c r="H60" s="22">
        <v>95820</v>
      </c>
      <c r="I60" s="22">
        <v>96709</v>
      </c>
      <c r="J60" s="22">
        <v>97738</v>
      </c>
      <c r="K60" s="22">
        <v>98855</v>
      </c>
    </row>
    <row r="61" spans="1:11" ht="25.05" customHeight="1" x14ac:dyDescent="0.25">
      <c r="A61" s="4" t="s">
        <v>96</v>
      </c>
      <c r="B61" s="1"/>
      <c r="C61" s="12">
        <v>55386</v>
      </c>
      <c r="D61" s="12">
        <v>55386</v>
      </c>
      <c r="E61" s="12">
        <v>14449</v>
      </c>
      <c r="F61" s="12">
        <v>0</v>
      </c>
      <c r="G61" s="12">
        <v>0</v>
      </c>
      <c r="H61" s="12">
        <v>0</v>
      </c>
      <c r="I61" s="12">
        <v>0</v>
      </c>
      <c r="J61" s="12">
        <v>0</v>
      </c>
      <c r="K61" s="12">
        <v>0</v>
      </c>
    </row>
    <row r="62" spans="1:11" ht="25.95" customHeight="1" thickBot="1" x14ac:dyDescent="0.3">
      <c r="A62" s="20" t="s">
        <v>97</v>
      </c>
      <c r="B62" s="21"/>
      <c r="C62" s="71">
        <v>78881</v>
      </c>
      <c r="D62" s="71">
        <v>79136</v>
      </c>
      <c r="E62" s="71">
        <f t="shared" ref="E62:J62" si="5">E60+E61</f>
        <v>88710</v>
      </c>
      <c r="F62" s="71">
        <f t="shared" si="5"/>
        <v>92187</v>
      </c>
      <c r="G62" s="71">
        <f t="shared" si="5"/>
        <v>93738</v>
      </c>
      <c r="H62" s="71">
        <f t="shared" si="5"/>
        <v>95820</v>
      </c>
      <c r="I62" s="71">
        <f t="shared" si="5"/>
        <v>96709</v>
      </c>
      <c r="J62" s="71">
        <f t="shared" si="5"/>
        <v>97738</v>
      </c>
      <c r="K62" s="71">
        <v>98855</v>
      </c>
    </row>
    <row r="63" spans="1:11" ht="15" customHeight="1" thickTop="1" x14ac:dyDescent="0.25">
      <c r="A63" s="1"/>
      <c r="B63" s="1"/>
      <c r="C63" s="1"/>
      <c r="D63" s="1"/>
      <c r="E63" s="72"/>
      <c r="F63" s="72"/>
      <c r="G63" s="72"/>
      <c r="H63" s="72"/>
      <c r="I63" s="72"/>
      <c r="J63" s="72"/>
      <c r="K63" s="72"/>
    </row>
    <row r="64" spans="1:11" ht="15" customHeight="1" thickBot="1" x14ac:dyDescent="0.3">
      <c r="A64" s="20" t="s">
        <v>98</v>
      </c>
      <c r="B64" s="21"/>
      <c r="C64" s="73">
        <v>-0.17</v>
      </c>
      <c r="D64" s="73">
        <v>-0.18</v>
      </c>
      <c r="E64" s="74">
        <v>-0.14000000000000001</v>
      </c>
      <c r="F64" s="74">
        <v>-0.12</v>
      </c>
      <c r="G64" s="74">
        <v>-0.13</v>
      </c>
      <c r="H64" s="75">
        <v>-0.1</v>
      </c>
      <c r="I64" s="74">
        <v>-7.0000000000000007E-2</v>
      </c>
      <c r="J64" s="74">
        <v>-0.11</v>
      </c>
      <c r="K64" s="75">
        <v>-0.09</v>
      </c>
    </row>
    <row r="65" spans="1:11" ht="15" customHeight="1" thickTop="1" x14ac:dyDescent="0.25">
      <c r="A65" s="76" t="s">
        <v>31</v>
      </c>
    </row>
    <row r="66" spans="1:11" ht="15" customHeight="1" x14ac:dyDescent="0.25">
      <c r="A66" s="81" t="s">
        <v>102</v>
      </c>
      <c r="B66" s="78"/>
      <c r="C66" s="78"/>
      <c r="D66" s="78"/>
      <c r="E66" s="78"/>
      <c r="F66" s="78"/>
      <c r="G66" s="78"/>
      <c r="H66" s="83"/>
      <c r="I66" s="83"/>
      <c r="J66" s="83"/>
      <c r="K66" s="78"/>
    </row>
    <row r="67" spans="1:11" ht="15" customHeight="1" x14ac:dyDescent="0.25">
      <c r="A67" s="81" t="s">
        <v>99</v>
      </c>
      <c r="B67" s="78"/>
      <c r="C67" s="78"/>
      <c r="D67" s="78"/>
      <c r="E67" s="78"/>
      <c r="F67" s="78"/>
      <c r="G67" s="78"/>
      <c r="H67" s="78"/>
      <c r="I67" s="78"/>
      <c r="J67" s="78"/>
      <c r="K67" s="78"/>
    </row>
    <row r="68" spans="1:11" ht="15" customHeight="1" x14ac:dyDescent="0.25">
      <c r="A68" s="81" t="s">
        <v>100</v>
      </c>
      <c r="B68" s="78"/>
      <c r="C68" s="78"/>
      <c r="D68" s="78"/>
      <c r="E68" s="78"/>
      <c r="F68" s="78"/>
      <c r="G68" s="78"/>
      <c r="H68" s="78"/>
      <c r="I68" s="78"/>
      <c r="J68" s="78"/>
      <c r="K68" s="78"/>
    </row>
    <row r="69" spans="1:11" ht="15" customHeight="1" x14ac:dyDescent="0.25"/>
    <row r="70" spans="1:11" ht="15" customHeight="1" x14ac:dyDescent="0.25"/>
    <row r="71" spans="1:11" ht="15" customHeight="1" x14ac:dyDescent="0.25"/>
    <row r="72" spans="1:11" ht="15" customHeight="1" x14ac:dyDescent="0.25"/>
    <row r="73" spans="1:11" ht="15" customHeight="1" x14ac:dyDescent="0.25"/>
    <row r="74" spans="1:11" ht="15" customHeight="1" x14ac:dyDescent="0.25"/>
    <row r="75" spans="1:11" ht="15" customHeight="1" x14ac:dyDescent="0.25"/>
    <row r="76" spans="1:11" ht="15" customHeight="1" x14ac:dyDescent="0.25"/>
    <row r="77" spans="1:11" ht="15" customHeight="1" x14ac:dyDescent="0.25"/>
    <row r="78" spans="1:11" ht="15" customHeight="1" x14ac:dyDescent="0.25"/>
    <row r="79" spans="1:11" ht="15" customHeight="1" x14ac:dyDescent="0.25"/>
    <row r="80" spans="1:11"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sheetData>
  <mergeCells count="6">
    <mergeCell ref="A68:K68"/>
    <mergeCell ref="A1:K1"/>
    <mergeCell ref="A2:K2"/>
    <mergeCell ref="A3:K3"/>
    <mergeCell ref="A66:K66"/>
    <mergeCell ref="A67:K67"/>
  </mergeCells>
  <pageMargins left="0.7" right="0.7" top="0.75" bottom="0.75" header="0.3" footer="0.3"/>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workbookViewId="0">
      <selection activeCell="C32" sqref="C32"/>
    </sheetView>
  </sheetViews>
  <sheetFormatPr defaultColWidth="21.44140625" defaultRowHeight="13.2" x14ac:dyDescent="0.25"/>
  <sheetData>
    <row r="1" spans="1:10" ht="15" customHeight="1" x14ac:dyDescent="0.25">
      <c r="A1" s="85" t="s">
        <v>101</v>
      </c>
      <c r="B1" s="78"/>
      <c r="C1" s="78"/>
      <c r="D1" s="78"/>
      <c r="E1" s="78"/>
      <c r="F1" s="78"/>
      <c r="G1" s="78"/>
      <c r="H1" s="78"/>
      <c r="I1" s="78"/>
      <c r="J1" s="78"/>
    </row>
    <row r="2" spans="1:10" ht="15" customHeight="1" x14ac:dyDescent="0.25">
      <c r="A2" s="78"/>
      <c r="B2" s="78"/>
      <c r="C2" s="78"/>
      <c r="D2" s="78"/>
      <c r="E2" s="78"/>
      <c r="F2" s="78"/>
      <c r="G2" s="78"/>
      <c r="H2" s="78"/>
      <c r="I2" s="78"/>
      <c r="J2" s="78"/>
    </row>
    <row r="3" spans="1:10" ht="15" customHeight="1" x14ac:dyDescent="0.25">
      <c r="A3" s="78"/>
      <c r="B3" s="78"/>
      <c r="C3" s="78"/>
      <c r="D3" s="78"/>
      <c r="E3" s="78"/>
      <c r="F3" s="78"/>
      <c r="G3" s="78"/>
      <c r="H3" s="78"/>
      <c r="I3" s="78"/>
      <c r="J3" s="78"/>
    </row>
    <row r="4" spans="1:10" ht="15" customHeight="1" x14ac:dyDescent="0.25">
      <c r="A4" s="78"/>
      <c r="B4" s="78"/>
      <c r="C4" s="78"/>
      <c r="D4" s="78"/>
      <c r="E4" s="78"/>
      <c r="F4" s="78"/>
      <c r="G4" s="78"/>
      <c r="H4" s="78"/>
      <c r="I4" s="78"/>
      <c r="J4" s="78"/>
    </row>
    <row r="5" spans="1:10" ht="15" customHeight="1" x14ac:dyDescent="0.25">
      <c r="A5" s="78"/>
      <c r="B5" s="78"/>
      <c r="C5" s="78"/>
      <c r="D5" s="78"/>
      <c r="E5" s="78"/>
      <c r="F5" s="78"/>
      <c r="G5" s="78"/>
      <c r="H5" s="78"/>
      <c r="I5" s="78"/>
      <c r="J5" s="78"/>
    </row>
    <row r="6" spans="1:10" ht="15" customHeight="1" x14ac:dyDescent="0.25">
      <c r="A6" s="78"/>
      <c r="B6" s="78"/>
      <c r="C6" s="78"/>
      <c r="D6" s="78"/>
      <c r="E6" s="78"/>
      <c r="F6" s="78"/>
      <c r="G6" s="78"/>
      <c r="H6" s="78"/>
      <c r="I6" s="78"/>
      <c r="J6" s="78"/>
    </row>
    <row r="7" spans="1:10" ht="15" customHeight="1" x14ac:dyDescent="0.25">
      <c r="A7" s="78"/>
      <c r="B7" s="78"/>
      <c r="C7" s="78"/>
      <c r="D7" s="78"/>
      <c r="E7" s="78"/>
      <c r="F7" s="78"/>
      <c r="G7" s="78"/>
      <c r="H7" s="78"/>
      <c r="I7" s="78"/>
      <c r="J7" s="78"/>
    </row>
    <row r="8" spans="1:10" ht="15" customHeight="1" x14ac:dyDescent="0.25">
      <c r="A8" s="78"/>
      <c r="B8" s="78"/>
      <c r="C8" s="78"/>
      <c r="D8" s="78"/>
      <c r="E8" s="78"/>
      <c r="F8" s="78"/>
      <c r="G8" s="78"/>
      <c r="H8" s="78"/>
      <c r="I8" s="78"/>
      <c r="J8" s="78"/>
    </row>
    <row r="9" spans="1:10" ht="15" customHeight="1" x14ac:dyDescent="0.25">
      <c r="A9" s="78"/>
      <c r="B9" s="78"/>
      <c r="C9" s="78"/>
      <c r="D9" s="78"/>
      <c r="E9" s="78"/>
      <c r="F9" s="78"/>
      <c r="G9" s="78"/>
      <c r="H9" s="78"/>
      <c r="I9" s="78"/>
      <c r="J9" s="78"/>
    </row>
    <row r="10" spans="1:10" ht="15" customHeight="1" x14ac:dyDescent="0.25">
      <c r="A10" s="78"/>
      <c r="B10" s="78"/>
      <c r="C10" s="78"/>
      <c r="D10" s="78"/>
      <c r="E10" s="78"/>
      <c r="F10" s="78"/>
      <c r="G10" s="78"/>
      <c r="H10" s="78"/>
      <c r="I10" s="78"/>
      <c r="J10" s="78"/>
    </row>
    <row r="11" spans="1:10" ht="15" customHeight="1" x14ac:dyDescent="0.25">
      <c r="A11" s="78"/>
      <c r="B11" s="78"/>
      <c r="C11" s="78"/>
      <c r="D11" s="78"/>
      <c r="E11" s="78"/>
      <c r="F11" s="78"/>
      <c r="G11" s="78"/>
      <c r="H11" s="78"/>
      <c r="I11" s="78"/>
      <c r="J11" s="78"/>
    </row>
    <row r="12" spans="1:10" ht="15" customHeight="1" x14ac:dyDescent="0.25">
      <c r="A12" s="78"/>
      <c r="B12" s="78"/>
      <c r="C12" s="78"/>
      <c r="D12" s="78"/>
      <c r="E12" s="78"/>
      <c r="F12" s="78"/>
      <c r="G12" s="78"/>
      <c r="H12" s="78"/>
      <c r="I12" s="78"/>
      <c r="J12" s="78"/>
    </row>
    <row r="13" spans="1:10" ht="15" customHeight="1" x14ac:dyDescent="0.25">
      <c r="A13" s="78"/>
      <c r="B13" s="78"/>
      <c r="C13" s="78"/>
      <c r="D13" s="78"/>
      <c r="E13" s="78"/>
      <c r="F13" s="78"/>
      <c r="G13" s="78"/>
      <c r="H13" s="78"/>
      <c r="I13" s="78"/>
      <c r="J13" s="78"/>
    </row>
    <row r="14" spans="1:10" ht="15" customHeight="1" x14ac:dyDescent="0.25">
      <c r="A14" s="78"/>
      <c r="B14" s="78"/>
      <c r="C14" s="78"/>
      <c r="D14" s="78"/>
      <c r="E14" s="78"/>
      <c r="F14" s="78"/>
      <c r="G14" s="78"/>
      <c r="H14" s="78"/>
      <c r="I14" s="78"/>
      <c r="J14" s="78"/>
    </row>
    <row r="15" spans="1:10" ht="15" customHeight="1" x14ac:dyDescent="0.25">
      <c r="A15" s="78"/>
      <c r="B15" s="78"/>
      <c r="C15" s="78"/>
      <c r="D15" s="78"/>
      <c r="E15" s="78"/>
      <c r="F15" s="78"/>
      <c r="G15" s="78"/>
      <c r="H15" s="78"/>
      <c r="I15" s="78"/>
      <c r="J15" s="78"/>
    </row>
    <row r="16" spans="1:10" ht="15" customHeight="1" x14ac:dyDescent="0.25">
      <c r="A16" s="78"/>
      <c r="B16" s="78"/>
      <c r="C16" s="78"/>
      <c r="D16" s="78"/>
      <c r="E16" s="78"/>
      <c r="F16" s="78"/>
      <c r="G16" s="78"/>
      <c r="H16" s="78"/>
      <c r="I16" s="78"/>
      <c r="J16" s="78"/>
    </row>
    <row r="17" spans="1:10" ht="15" customHeight="1" x14ac:dyDescent="0.25">
      <c r="A17" s="78"/>
      <c r="B17" s="78"/>
      <c r="C17" s="78"/>
      <c r="D17" s="78"/>
      <c r="E17" s="78"/>
      <c r="F17" s="78"/>
      <c r="G17" s="78"/>
      <c r="H17" s="78"/>
      <c r="I17" s="78"/>
      <c r="J17" s="78"/>
    </row>
    <row r="18" spans="1:10" ht="15" customHeight="1" x14ac:dyDescent="0.25">
      <c r="A18" s="78"/>
      <c r="B18" s="78"/>
      <c r="C18" s="78"/>
      <c r="D18" s="78"/>
      <c r="E18" s="78"/>
      <c r="F18" s="78"/>
      <c r="G18" s="78"/>
      <c r="H18" s="78"/>
      <c r="I18" s="78"/>
      <c r="J18" s="78"/>
    </row>
    <row r="19" spans="1:10" ht="15" customHeight="1" x14ac:dyDescent="0.25">
      <c r="A19" s="78"/>
      <c r="B19" s="78"/>
      <c r="C19" s="78"/>
      <c r="D19" s="78"/>
      <c r="E19" s="78"/>
      <c r="F19" s="78"/>
      <c r="G19" s="78"/>
      <c r="H19" s="78"/>
      <c r="I19" s="78"/>
      <c r="J19" s="78"/>
    </row>
    <row r="20" spans="1:10" ht="15" customHeight="1" x14ac:dyDescent="0.25">
      <c r="A20" s="78"/>
      <c r="B20" s="78"/>
      <c r="C20" s="78"/>
      <c r="D20" s="78"/>
      <c r="E20" s="78"/>
      <c r="F20" s="78"/>
      <c r="G20" s="78"/>
      <c r="H20" s="78"/>
      <c r="I20" s="78"/>
      <c r="J20" s="78"/>
    </row>
    <row r="21" spans="1:10" ht="15" customHeight="1" x14ac:dyDescent="0.25">
      <c r="A21" s="78"/>
      <c r="B21" s="78"/>
      <c r="C21" s="78"/>
      <c r="D21" s="78"/>
      <c r="E21" s="78"/>
      <c r="F21" s="78"/>
      <c r="G21" s="78"/>
      <c r="H21" s="78"/>
      <c r="I21" s="78"/>
      <c r="J21" s="78"/>
    </row>
    <row r="22" spans="1:10" ht="15" customHeight="1" x14ac:dyDescent="0.25">
      <c r="A22" s="78"/>
      <c r="B22" s="78"/>
      <c r="C22" s="78"/>
      <c r="D22" s="78"/>
      <c r="E22" s="78"/>
      <c r="F22" s="78"/>
      <c r="G22" s="78"/>
      <c r="H22" s="78"/>
      <c r="I22" s="78"/>
      <c r="J22" s="78"/>
    </row>
    <row r="23" spans="1:10" ht="15" customHeight="1" x14ac:dyDescent="0.25">
      <c r="A23" s="78"/>
      <c r="B23" s="78"/>
      <c r="C23" s="78"/>
      <c r="D23" s="78"/>
      <c r="E23" s="78"/>
      <c r="F23" s="78"/>
      <c r="G23" s="78"/>
      <c r="H23" s="78"/>
      <c r="I23" s="78"/>
      <c r="J23" s="78"/>
    </row>
    <row r="24" spans="1:10" ht="15" customHeight="1" x14ac:dyDescent="0.25">
      <c r="A24" s="78"/>
      <c r="B24" s="78"/>
      <c r="C24" s="78"/>
      <c r="D24" s="78"/>
      <c r="E24" s="78"/>
      <c r="F24" s="78"/>
      <c r="G24" s="78"/>
      <c r="H24" s="78"/>
      <c r="I24" s="78"/>
      <c r="J24" s="78"/>
    </row>
    <row r="25" spans="1:10" ht="15" customHeight="1" x14ac:dyDescent="0.25">
      <c r="A25" s="78"/>
      <c r="B25" s="78"/>
      <c r="C25" s="78"/>
      <c r="D25" s="78"/>
      <c r="E25" s="78"/>
      <c r="F25" s="78"/>
      <c r="G25" s="78"/>
      <c r="H25" s="78"/>
      <c r="I25" s="78"/>
      <c r="J25" s="78"/>
    </row>
    <row r="26" spans="1:10" ht="15" customHeight="1" x14ac:dyDescent="0.25">
      <c r="A26" s="78"/>
      <c r="B26" s="78"/>
      <c r="C26" s="78"/>
      <c r="D26" s="78"/>
      <c r="E26" s="78"/>
      <c r="F26" s="78"/>
      <c r="G26" s="78"/>
      <c r="H26" s="78"/>
      <c r="I26" s="78"/>
      <c r="J26" s="78"/>
    </row>
    <row r="27" spans="1:10" ht="15" customHeight="1" x14ac:dyDescent="0.25">
      <c r="A27" s="78"/>
      <c r="B27" s="78"/>
      <c r="C27" s="78"/>
      <c r="D27" s="78"/>
      <c r="E27" s="78"/>
      <c r="F27" s="78"/>
      <c r="G27" s="78"/>
      <c r="H27" s="78"/>
      <c r="I27" s="78"/>
      <c r="J27" s="78"/>
    </row>
    <row r="28" spans="1:10" ht="15" customHeight="1" x14ac:dyDescent="0.25"/>
    <row r="29" spans="1:10" ht="15" customHeight="1" x14ac:dyDescent="0.25"/>
    <row r="30" spans="1:10" ht="15" customHeight="1" x14ac:dyDescent="0.25"/>
    <row r="31" spans="1:10" ht="15" customHeight="1" x14ac:dyDescent="0.25"/>
    <row r="32" spans="1:10"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sheetData>
  <mergeCells count="1">
    <mergeCell ref="A1:J27"/>
  </mergeCell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Statement of Operations</vt:lpstr>
      <vt:lpstr>Non-GAAP Statement of Ops</vt:lpstr>
      <vt:lpstr>Metrics</vt:lpstr>
      <vt:lpstr>Non-GAAP Recs</vt:lpstr>
      <vt:lpstr>End Notes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 2020 Supplemental</dc:title>
  <dc:creator>Workiva - Jessica Nie</dc:creator>
  <cp:lastModifiedBy>Jessica Nie</cp:lastModifiedBy>
  <dcterms:modified xsi:type="dcterms:W3CDTF">2020-05-07T22:51:59Z</dcterms:modified>
</cp:coreProperties>
</file>